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815"/>
  </bookViews>
  <sheets>
    <sheet name="SANCTIONS ADMINISTRATIVES" sheetId="1" r:id="rId1"/>
    <sheet name="CHALLENGE FAIRPLAY" sheetId="3" r:id="rId2"/>
    <sheet name="AMENDES CARTONS - RETARDS" sheetId="2" r:id="rId3"/>
  </sheets>
  <definedNames>
    <definedName name="_xlnm._FilterDatabase" localSheetId="0" hidden="1">'SANCTIONS ADMINISTRATIVES'!$A$10:$A$48</definedName>
    <definedName name="GA">#REF!</definedName>
    <definedName name="NU">#REF!</definedName>
    <definedName name="PE">#REF!</definedName>
  </definedNames>
  <calcPr calcId="125725"/>
</workbook>
</file>

<file path=xl/calcChain.xml><?xml version="1.0" encoding="utf-8"?>
<calcChain xmlns="http://schemas.openxmlformats.org/spreadsheetml/2006/main">
  <c r="L14" i="1"/>
  <c r="K14"/>
  <c r="M14"/>
  <c r="E27" i="2"/>
  <c r="D27"/>
  <c r="C27"/>
  <c r="B27"/>
  <c r="H21"/>
  <c r="H19"/>
  <c r="H12"/>
  <c r="H10"/>
  <c r="H8"/>
  <c r="G25"/>
  <c r="H25"/>
  <c r="G24"/>
  <c r="H24"/>
  <c r="G23"/>
  <c r="H23"/>
  <c r="G22"/>
  <c r="H22"/>
  <c r="G21"/>
  <c r="G20"/>
  <c r="H20"/>
  <c r="G19"/>
  <c r="G18"/>
  <c r="H18"/>
  <c r="G17"/>
  <c r="H17"/>
  <c r="G16"/>
  <c r="H16"/>
  <c r="G15"/>
  <c r="H15"/>
  <c r="G14"/>
  <c r="H14"/>
  <c r="G13"/>
  <c r="H13"/>
  <c r="G12"/>
  <c r="G11"/>
  <c r="H11"/>
  <c r="G10"/>
  <c r="G9"/>
  <c r="H9"/>
  <c r="G8"/>
  <c r="G7"/>
  <c r="H7"/>
  <c r="G6"/>
  <c r="H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B49" i="1"/>
  <c r="BS16" s="1"/>
  <c r="CA144"/>
  <c r="BY144"/>
  <c r="BY134"/>
  <c r="BW144"/>
  <c r="CA142"/>
  <c r="CA140"/>
  <c r="CA138"/>
  <c r="AT20"/>
  <c r="AT18"/>
  <c r="AT16"/>
  <c r="AQ22"/>
  <c r="AO22"/>
  <c r="AT22"/>
  <c r="C43" i="3"/>
  <c r="K11" i="1"/>
  <c r="L11"/>
  <c r="M11"/>
  <c r="K12"/>
  <c r="L12"/>
  <c r="M12"/>
  <c r="K13"/>
  <c r="L13"/>
  <c r="M13"/>
  <c r="K15"/>
  <c r="L15"/>
  <c r="M15"/>
  <c r="K16"/>
  <c r="L16"/>
  <c r="M16"/>
  <c r="K17"/>
  <c r="L17"/>
  <c r="M17"/>
  <c r="K18"/>
  <c r="L18"/>
  <c r="M18"/>
  <c r="K19"/>
  <c r="L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H49"/>
  <c r="BW142"/>
  <c r="E49"/>
  <c r="BS18"/>
  <c r="BX18" s="1"/>
  <c r="I49"/>
  <c r="BU20"/>
  <c r="F49"/>
  <c r="BU18"/>
  <c r="C49"/>
  <c r="BU16" s="1"/>
  <c r="BU22" s="1"/>
  <c r="K27"/>
  <c r="L27"/>
  <c r="K28"/>
  <c r="L28"/>
  <c r="M28"/>
  <c r="K29"/>
  <c r="L29"/>
  <c r="M29"/>
  <c r="K30"/>
  <c r="M30" s="1"/>
  <c r="L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M19"/>
  <c r="BY140"/>
  <c r="L49"/>
  <c r="BY142"/>
  <c r="BS20"/>
  <c r="BX20"/>
  <c r="F27" i="2"/>
  <c r="G27"/>
  <c r="H27"/>
  <c r="BW140" i="1"/>
  <c r="BY138"/>
  <c r="M27"/>
  <c r="BW138"/>
  <c r="M49" l="1"/>
  <c r="K49"/>
  <c r="BX16"/>
  <c r="BS22"/>
  <c r="BX22" s="1"/>
</calcChain>
</file>

<file path=xl/sharedStrings.xml><?xml version="1.0" encoding="utf-8"?>
<sst xmlns="http://schemas.openxmlformats.org/spreadsheetml/2006/main" count="277" uniqueCount="137">
  <si>
    <t xml:space="preserve">Evolution des cartons sur la saison </t>
  </si>
  <si>
    <t>Les dates ci-jointes correspondent aux périodes de compétition  de toutes les équipes.</t>
  </si>
  <si>
    <t>SENIORS A</t>
  </si>
  <si>
    <t>SENIORS B</t>
  </si>
  <si>
    <t>18 ANS</t>
  </si>
  <si>
    <t>GENERAL</t>
  </si>
  <si>
    <t>Semaines</t>
  </si>
  <si>
    <t>Jaunes</t>
  </si>
  <si>
    <t>Rouges</t>
  </si>
  <si>
    <t>€</t>
  </si>
  <si>
    <t>09/09 au 14/09 2008</t>
  </si>
  <si>
    <t xml:space="preserve">RAPPEL SAISON 2007/2008 </t>
  </si>
  <si>
    <t>15/09 au 21/09 2008</t>
  </si>
  <si>
    <t>22/09 au 28/09 2008</t>
  </si>
  <si>
    <t>06/10 au 12/10 2008</t>
  </si>
  <si>
    <t>TOTAUX</t>
  </si>
  <si>
    <t>13/10 au 19/10 2008</t>
  </si>
  <si>
    <t>27/10 au 02/11 2008</t>
  </si>
  <si>
    <t>EQUIPE A</t>
  </si>
  <si>
    <t>10/11 au 16/11 2008</t>
  </si>
  <si>
    <t>EQUIPE  B</t>
  </si>
  <si>
    <t>TOTAL</t>
  </si>
  <si>
    <t xml:space="preserve">SAISON 2008/2009 </t>
  </si>
  <si>
    <t xml:space="preserve">      AMENDES POUR CONTESTATIONS… / AMENDES POUR RETARDS</t>
  </si>
  <si>
    <t>CARTONS</t>
  </si>
  <si>
    <t>Macarel Maurice</t>
  </si>
  <si>
    <t>Lucquet Eric</t>
  </si>
  <si>
    <t>Hénocque Ludovic</t>
  </si>
  <si>
    <t>Demailly Pascal</t>
  </si>
  <si>
    <t>Colcy Ludovic</t>
  </si>
  <si>
    <t>Baron Stéphane</t>
  </si>
  <si>
    <t>Terrier Florent</t>
  </si>
  <si>
    <t>Munoz Sébastien</t>
  </si>
  <si>
    <t>Dacquet Sylvain</t>
  </si>
  <si>
    <t>Dubois Sébastien</t>
  </si>
  <si>
    <t>Debruyne Thierry</t>
  </si>
  <si>
    <t>Beyaert Antoine</t>
  </si>
  <si>
    <t>Dieval Samuel</t>
  </si>
  <si>
    <t>Blyr David</t>
  </si>
  <si>
    <t>Cotisations</t>
  </si>
  <si>
    <t>NOMS PRENOMS</t>
  </si>
  <si>
    <t>Equipe</t>
  </si>
  <si>
    <t>CHALLENGE</t>
  </si>
  <si>
    <t>David Blyr</t>
  </si>
  <si>
    <t>A</t>
  </si>
  <si>
    <t>**</t>
  </si>
  <si>
    <t>Floriant Terrier</t>
  </si>
  <si>
    <t>Lori Ranvin</t>
  </si>
  <si>
    <t>Ludovic Hénocque</t>
  </si>
  <si>
    <t>Alexandre Dhiu</t>
  </si>
  <si>
    <t>B</t>
  </si>
  <si>
    <t>*</t>
  </si>
  <si>
    <t>Clément Demaison</t>
  </si>
  <si>
    <t>Eric Lucquet</t>
  </si>
  <si>
    <t>Jérémy Marcheux</t>
  </si>
  <si>
    <t>18 / B</t>
  </si>
  <si>
    <t>Ludovic Colcy</t>
  </si>
  <si>
    <t>Maurice Macarel</t>
  </si>
  <si>
    <t>Pascal Demailly</t>
  </si>
  <si>
    <t>Sébastien Dubois</t>
  </si>
  <si>
    <t>Stéphane Baron</t>
  </si>
  <si>
    <t>Thibault Berton</t>
  </si>
  <si>
    <t>Thierry Debruynes</t>
  </si>
  <si>
    <t>18/B</t>
  </si>
  <si>
    <t xml:space="preserve">SANCTIONS ADMINISTRATIVES  </t>
  </si>
  <si>
    <r>
      <t xml:space="preserve">Pour information, un carton jaune est facturé </t>
    </r>
    <r>
      <rPr>
        <b/>
        <sz val="20"/>
        <color indexed="10"/>
        <rFont val="Arial"/>
        <family val="2"/>
      </rPr>
      <t>15.00 €</t>
    </r>
    <r>
      <rPr>
        <b/>
        <sz val="20"/>
        <color indexed="18"/>
        <rFont val="Arial"/>
        <family val="2"/>
      </rPr>
      <t xml:space="preserve"> au club. Un carton rouge </t>
    </r>
    <r>
      <rPr>
        <b/>
        <sz val="20"/>
        <color indexed="10"/>
        <rFont val="Arial"/>
        <family val="2"/>
      </rPr>
      <t>30.00 €</t>
    </r>
    <r>
      <rPr>
        <b/>
        <sz val="20"/>
        <color indexed="18"/>
        <rFont val="Arial"/>
        <family val="2"/>
      </rPr>
      <t xml:space="preserve">. </t>
    </r>
  </si>
  <si>
    <t>RETARDS</t>
  </si>
  <si>
    <r>
      <t>*</t>
    </r>
    <r>
      <rPr>
        <b/>
        <sz val="18"/>
        <color indexed="13"/>
        <rFont val="Arial"/>
        <family val="2"/>
      </rPr>
      <t>*</t>
    </r>
  </si>
  <si>
    <t>Sanctions 2007/2008</t>
  </si>
  <si>
    <t>Sanctions 2008/2009</t>
  </si>
  <si>
    <t>CLIQUEZ ICI</t>
  </si>
  <si>
    <t>Amendes</t>
  </si>
  <si>
    <t>AS CERISY</t>
  </si>
  <si>
    <t>Challenge Fairplay</t>
  </si>
  <si>
    <t>Amendes Saison 2007-2008</t>
  </si>
  <si>
    <t>Listes des Sanctions</t>
  </si>
  <si>
    <t>Liste des Sanctions</t>
  </si>
  <si>
    <t xml:space="preserve"> SAISON 2008/2009 </t>
  </si>
  <si>
    <t>Défossez Rémi</t>
  </si>
  <si>
    <t>Leduc Thomas</t>
  </si>
  <si>
    <t>Berton Thibault</t>
  </si>
  <si>
    <t>Albert Christophe</t>
  </si>
  <si>
    <t>Ranvin Lori</t>
  </si>
  <si>
    <t>Duflot Alexandre</t>
  </si>
  <si>
    <t>IMPAYES</t>
  </si>
  <si>
    <t>PAYES</t>
  </si>
  <si>
    <t>non payées / départ !!!</t>
  </si>
  <si>
    <t>Rémi Ranvin</t>
  </si>
  <si>
    <t>19/01 au 25/01 2009</t>
  </si>
  <si>
    <t>29/09 au 05/10 2008</t>
  </si>
  <si>
    <t>08/12 au 14/12 2008</t>
  </si>
  <si>
    <t>***</t>
  </si>
  <si>
    <t>départ !!!</t>
  </si>
  <si>
    <t>23/02 au 01/03 2009</t>
  </si>
  <si>
    <t>Alexandre Duflot</t>
  </si>
  <si>
    <t>02/03 au 08/03 2009</t>
  </si>
  <si>
    <t>09/03 au 15/03 2009</t>
  </si>
  <si>
    <t>Sylvain Darquet</t>
  </si>
  <si>
    <t>16/03 au 22/03 2009</t>
  </si>
  <si>
    <t>Thomas Leduc</t>
  </si>
  <si>
    <t>Stage Australie</t>
  </si>
  <si>
    <t>Infirmerie</t>
  </si>
  <si>
    <t>Travail WE</t>
  </si>
  <si>
    <t>23/03 au 29/03 2009</t>
  </si>
  <si>
    <t>Julien Macarel</t>
  </si>
  <si>
    <t>****</t>
  </si>
  <si>
    <t>30 03 au 05/04 2009</t>
  </si>
  <si>
    <t>Moreuil</t>
  </si>
  <si>
    <t>Albert</t>
  </si>
  <si>
    <t>Saleux</t>
  </si>
  <si>
    <t>06/04 au 12/04 2009</t>
  </si>
  <si>
    <t>Vers sur Selle</t>
  </si>
  <si>
    <t>Englebelmer</t>
  </si>
  <si>
    <t>Ste Emilie / Querrieu 2</t>
  </si>
  <si>
    <t>Allaines</t>
  </si>
  <si>
    <t>Flesselles</t>
  </si>
  <si>
    <t>Péronne</t>
  </si>
  <si>
    <t>Caix</t>
  </si>
  <si>
    <t>Harbonnières</t>
  </si>
  <si>
    <t>Ribécourt / Moreuil</t>
  </si>
  <si>
    <t xml:space="preserve">Albert </t>
  </si>
  <si>
    <t>Ribemont</t>
  </si>
  <si>
    <t>Méaulte</t>
  </si>
  <si>
    <t>Cédric Carette</t>
  </si>
  <si>
    <t>Aurélien Dilly</t>
  </si>
  <si>
    <t>18/13 ANS</t>
  </si>
  <si>
    <t>Allaines / Davenescourt</t>
  </si>
  <si>
    <t xml:space="preserve">Sailly Saillisel </t>
  </si>
  <si>
    <r>
      <t>*</t>
    </r>
    <r>
      <rPr>
        <b/>
        <sz val="18"/>
        <color rgb="FFFFFF00"/>
        <rFont val="Arial"/>
        <family val="2"/>
      </rPr>
      <t>**</t>
    </r>
  </si>
  <si>
    <r>
      <t>***</t>
    </r>
    <r>
      <rPr>
        <b/>
        <sz val="18"/>
        <color rgb="FFFF0000"/>
        <rFont val="Arial"/>
        <family val="2"/>
      </rPr>
      <t>*</t>
    </r>
  </si>
  <si>
    <t>04/05 au 10/05 2009</t>
  </si>
  <si>
    <t xml:space="preserve">Ste Emilie </t>
  </si>
  <si>
    <t>18/05 au 24/05 2009</t>
  </si>
  <si>
    <t>25/05 au 31/05 2009</t>
  </si>
  <si>
    <t>01/06 au 07/06 2009</t>
  </si>
  <si>
    <t>Englebelmer / Montdidier JS</t>
  </si>
  <si>
    <t>Rémi Défossez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</si>
</sst>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6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8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20"/>
      <color indexed="11"/>
      <name val="Arial"/>
      <family val="2"/>
    </font>
    <font>
      <b/>
      <sz val="14"/>
      <color indexed="10"/>
      <name val="Arial"/>
      <family val="2"/>
    </font>
    <font>
      <b/>
      <i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8"/>
      <color indexed="11"/>
      <name val="Arial"/>
      <family val="2"/>
    </font>
    <font>
      <sz val="10"/>
      <color indexed="11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1"/>
      <name val="Arial"/>
      <family val="2"/>
    </font>
    <font>
      <b/>
      <sz val="16"/>
      <color indexed="18"/>
      <name val="Arial"/>
      <family val="2"/>
    </font>
    <font>
      <b/>
      <sz val="10"/>
      <color indexed="57"/>
      <name val="Arial"/>
    </font>
    <font>
      <b/>
      <sz val="10"/>
      <color indexed="18"/>
      <name val="Arial"/>
    </font>
    <font>
      <b/>
      <sz val="10"/>
      <color indexed="10"/>
      <name val="Arial"/>
    </font>
    <font>
      <b/>
      <sz val="10"/>
      <color indexed="11"/>
      <name val="Arial"/>
    </font>
    <font>
      <b/>
      <i/>
      <sz val="10"/>
      <color indexed="57"/>
      <name val="Arial"/>
    </font>
    <font>
      <b/>
      <sz val="10"/>
      <color indexed="20"/>
      <name val="Arial"/>
    </font>
    <font>
      <b/>
      <u/>
      <sz val="18"/>
      <color indexed="18"/>
      <name val="Arial"/>
      <family val="2"/>
    </font>
    <font>
      <b/>
      <sz val="26"/>
      <color indexed="9"/>
      <name val="Arial"/>
      <family val="2"/>
    </font>
    <font>
      <b/>
      <i/>
      <sz val="20"/>
      <color indexed="18"/>
      <name val="Arial"/>
      <family val="2"/>
    </font>
    <font>
      <b/>
      <sz val="20"/>
      <color indexed="57"/>
      <name val="Arial"/>
      <family val="2"/>
    </font>
    <font>
      <b/>
      <sz val="20"/>
      <color indexed="1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18"/>
      <color indexed="13"/>
      <name val="Arial"/>
      <family val="2"/>
    </font>
    <font>
      <sz val="10"/>
      <color indexed="18"/>
      <name val="Arial"/>
      <family val="2"/>
    </font>
    <font>
      <b/>
      <u/>
      <sz val="14"/>
      <color indexed="18"/>
      <name val="Arial"/>
      <family val="2"/>
    </font>
    <font>
      <b/>
      <i/>
      <sz val="20"/>
      <color indexed="9"/>
      <name val="Arial"/>
      <family val="2"/>
    </font>
    <font>
      <b/>
      <i/>
      <sz val="26"/>
      <color indexed="9"/>
      <name val="Arial"/>
      <family val="2"/>
    </font>
    <font>
      <b/>
      <sz val="22"/>
      <color indexed="1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26"/>
      <color indexed="11"/>
      <name val="Arial"/>
      <family val="2"/>
    </font>
    <font>
      <b/>
      <i/>
      <sz val="26"/>
      <color indexed="18"/>
      <name val="Arial"/>
      <family val="2"/>
    </font>
    <font>
      <b/>
      <i/>
      <sz val="26"/>
      <color indexed="10"/>
      <name val="Arial"/>
      <family val="2"/>
    </font>
    <font>
      <b/>
      <u/>
      <sz val="16"/>
      <color indexed="18"/>
      <name val="Arial"/>
      <family val="2"/>
    </font>
    <font>
      <sz val="18"/>
      <name val="Arial"/>
    </font>
    <font>
      <b/>
      <u/>
      <sz val="18"/>
      <color indexed="18"/>
      <name val="Arial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rgb="FF339966"/>
      <name val="Arial"/>
    </font>
    <font>
      <b/>
      <sz val="10"/>
      <color rgb="FF000080"/>
      <name val="Arial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00206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00B050"/>
      <name val="Arial"/>
      <family val="2"/>
    </font>
    <font>
      <b/>
      <sz val="12"/>
      <color theme="3"/>
      <name val="Arial"/>
      <family val="2"/>
    </font>
    <font>
      <sz val="10"/>
      <color rgb="FF10F02B"/>
      <name val="Arial"/>
      <family val="2"/>
    </font>
    <font>
      <b/>
      <sz val="18"/>
      <color rgb="FFFF0000"/>
      <name val="Arial"/>
      <family val="2"/>
    </font>
    <font>
      <b/>
      <sz val="18"/>
      <color rgb="FFFFFF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5" fillId="2" borderId="0" xfId="0" applyFont="1" applyFill="1"/>
    <xf numFmtId="0" fontId="17" fillId="0" borderId="0" xfId="0" applyFont="1" applyFill="1"/>
    <xf numFmtId="0" fontId="19" fillId="2" borderId="0" xfId="0" applyFont="1" applyFill="1"/>
    <xf numFmtId="0" fontId="12" fillId="0" borderId="0" xfId="0" applyFont="1" applyFill="1"/>
    <xf numFmtId="0" fontId="20" fillId="2" borderId="0" xfId="0" applyFont="1" applyFill="1"/>
    <xf numFmtId="0" fontId="21" fillId="2" borderId="0" xfId="0" applyFont="1" applyFill="1"/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right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23" fillId="2" borderId="0" xfId="0" applyFont="1" applyFill="1"/>
    <xf numFmtId="0" fontId="5" fillId="3" borderId="0" xfId="0" applyFont="1" applyFill="1"/>
    <xf numFmtId="0" fontId="24" fillId="2" borderId="0" xfId="0" applyFont="1" applyFill="1"/>
    <xf numFmtId="0" fontId="5" fillId="3" borderId="0" xfId="0" applyFont="1" applyFill="1" applyAlignment="1">
      <alignment horizontal="right"/>
    </xf>
    <xf numFmtId="0" fontId="25" fillId="2" borderId="0" xfId="0" applyFont="1" applyFill="1"/>
    <xf numFmtId="0" fontId="17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16" fillId="2" borderId="0" xfId="0" applyFont="1" applyFill="1"/>
    <xf numFmtId="0" fontId="5" fillId="2" borderId="0" xfId="0" applyFont="1" applyFill="1" applyAlignment="1">
      <alignment horizontal="right"/>
    </xf>
    <xf numFmtId="0" fontId="22" fillId="2" borderId="0" xfId="0" applyFont="1" applyFill="1"/>
    <xf numFmtId="0" fontId="31" fillId="2" borderId="0" xfId="0" applyFont="1" applyFill="1"/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2" borderId="2" xfId="0" applyFont="1" applyFill="1" applyBorder="1" applyAlignment="1" applyProtection="1">
      <alignment horizontal="left"/>
      <protection locked="0"/>
    </xf>
    <xf numFmtId="0" fontId="31" fillId="2" borderId="2" xfId="0" applyFont="1" applyFill="1" applyBorder="1" applyAlignment="1" applyProtection="1">
      <alignment horizontal="center"/>
      <protection locked="0"/>
    </xf>
    <xf numFmtId="0" fontId="31" fillId="2" borderId="2" xfId="0" applyFont="1" applyFill="1" applyBorder="1"/>
    <xf numFmtId="0" fontId="31" fillId="2" borderId="2" xfId="0" applyFont="1" applyFill="1" applyBorder="1" applyAlignment="1">
      <alignment horizontal="center"/>
    </xf>
    <xf numFmtId="0" fontId="0" fillId="2" borderId="0" xfId="0" applyFill="1" applyBorder="1"/>
    <xf numFmtId="0" fontId="32" fillId="2" borderId="0" xfId="0" applyFont="1" applyFill="1" applyBorder="1" applyAlignment="1" applyProtection="1">
      <alignment horizontal="left"/>
      <protection locked="0"/>
    </xf>
    <xf numFmtId="0" fontId="31" fillId="2" borderId="0" xfId="0" applyFont="1" applyFill="1" applyBorder="1" applyAlignment="1" applyProtection="1">
      <alignment horizontal="left"/>
      <protection locked="0"/>
    </xf>
    <xf numFmtId="0" fontId="31" fillId="2" borderId="0" xfId="0" applyFont="1" applyFill="1" applyBorder="1"/>
    <xf numFmtId="0" fontId="31" fillId="2" borderId="3" xfId="0" applyFont="1" applyFill="1" applyBorder="1"/>
    <xf numFmtId="0" fontId="31" fillId="2" borderId="3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5" fillId="2" borderId="0" xfId="0" applyFont="1" applyFill="1"/>
    <xf numFmtId="0" fontId="34" fillId="2" borderId="0" xfId="0" applyFont="1" applyFill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36" fillId="2" borderId="0" xfId="0" applyFont="1" applyFill="1"/>
    <xf numFmtId="0" fontId="3" fillId="2" borderId="0" xfId="0" applyFont="1" applyFill="1"/>
    <xf numFmtId="0" fontId="42" fillId="2" borderId="0" xfId="0" applyFont="1" applyFill="1"/>
    <xf numFmtId="0" fontId="43" fillId="0" borderId="0" xfId="0" applyFont="1" applyFill="1"/>
    <xf numFmtId="0" fontId="44" fillId="2" borderId="0" xfId="0" applyFont="1" applyFill="1"/>
    <xf numFmtId="0" fontId="45" fillId="2" borderId="0" xfId="0" applyFont="1" applyFill="1"/>
    <xf numFmtId="0" fontId="12" fillId="2" borderId="0" xfId="0" applyFont="1" applyFill="1"/>
    <xf numFmtId="0" fontId="46" fillId="2" borderId="0" xfId="0" applyFont="1" applyFill="1" applyProtection="1">
      <protection locked="0"/>
    </xf>
    <xf numFmtId="0" fontId="17" fillId="2" borderId="0" xfId="0" applyFont="1" applyFill="1" applyBorder="1" applyProtection="1">
      <protection locked="0"/>
    </xf>
    <xf numFmtId="0" fontId="46" fillId="2" borderId="0" xfId="0" applyFont="1" applyFill="1"/>
    <xf numFmtId="0" fontId="44" fillId="4" borderId="4" xfId="0" applyFont="1" applyFill="1" applyBorder="1" applyAlignment="1" applyProtection="1">
      <alignment horizontal="center"/>
      <protection locked="0"/>
    </xf>
    <xf numFmtId="0" fontId="44" fillId="5" borderId="5" xfId="0" applyFont="1" applyFill="1" applyBorder="1" applyAlignment="1" applyProtection="1">
      <alignment horizontal="center"/>
      <protection locked="0"/>
    </xf>
    <xf numFmtId="0" fontId="44" fillId="2" borderId="0" xfId="0" applyFont="1" applyFill="1" applyBorder="1" applyAlignment="1" applyProtection="1">
      <alignment horizontal="center"/>
      <protection locked="0"/>
    </xf>
    <xf numFmtId="0" fontId="44" fillId="4" borderId="4" xfId="0" applyFont="1" applyFill="1" applyBorder="1" applyAlignment="1">
      <alignment horizontal="center"/>
    </xf>
    <xf numFmtId="0" fontId="44" fillId="5" borderId="4" xfId="0" applyFont="1" applyFill="1" applyBorder="1" applyAlignment="1">
      <alignment horizontal="center"/>
    </xf>
    <xf numFmtId="0" fontId="44" fillId="0" borderId="4" xfId="0" applyFont="1" applyFill="1" applyBorder="1" applyAlignment="1" applyProtection="1">
      <alignment horizontal="center"/>
      <protection locked="0"/>
    </xf>
    <xf numFmtId="0" fontId="44" fillId="0" borderId="6" xfId="0" applyFont="1" applyFill="1" applyBorder="1" applyAlignment="1">
      <alignment horizontal="center"/>
    </xf>
    <xf numFmtId="0" fontId="44" fillId="0" borderId="7" xfId="0" applyFont="1" applyFill="1" applyBorder="1" applyAlignment="1" applyProtection="1">
      <alignment horizontal="center"/>
      <protection locked="0"/>
    </xf>
    <xf numFmtId="0" fontId="47" fillId="2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6" borderId="0" xfId="0" applyFill="1"/>
    <xf numFmtId="0" fontId="7" fillId="6" borderId="0" xfId="0" applyFont="1" applyFill="1"/>
    <xf numFmtId="0" fontId="48" fillId="6" borderId="0" xfId="0" applyFont="1" applyFill="1"/>
    <xf numFmtId="0" fontId="5" fillId="7" borderId="4" xfId="0" applyFont="1" applyFill="1" applyBorder="1" applyAlignment="1">
      <alignment horizontal="center"/>
    </xf>
    <xf numFmtId="0" fontId="6" fillId="6" borderId="0" xfId="0" applyFont="1" applyFill="1"/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53" fillId="2" borderId="0" xfId="0" applyFont="1" applyFill="1"/>
    <xf numFmtId="0" fontId="54" fillId="2" borderId="0" xfId="0" applyFont="1" applyFill="1"/>
    <xf numFmtId="0" fontId="0" fillId="2" borderId="0" xfId="0" applyFill="1" applyProtection="1"/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55" fillId="2" borderId="0" xfId="0" applyFont="1" applyFill="1"/>
    <xf numFmtId="0" fontId="41" fillId="5" borderId="0" xfId="0" applyFont="1" applyFill="1" applyAlignment="1">
      <alignment horizontal="right"/>
    </xf>
    <xf numFmtId="0" fontId="56" fillId="0" borderId="0" xfId="0" applyFont="1" applyFill="1"/>
    <xf numFmtId="0" fontId="57" fillId="2" borderId="0" xfId="0" applyFont="1" applyFill="1"/>
    <xf numFmtId="0" fontId="41" fillId="9" borderId="0" xfId="0" applyFont="1" applyFill="1" applyAlignment="1">
      <alignment horizontal="right"/>
    </xf>
    <xf numFmtId="0" fontId="58" fillId="2" borderId="0" xfId="0" applyFont="1" applyFill="1"/>
    <xf numFmtId="0" fontId="56" fillId="9" borderId="0" xfId="0" applyFont="1" applyFill="1"/>
    <xf numFmtId="0" fontId="49" fillId="2" borderId="0" xfId="0" applyFont="1" applyFill="1"/>
    <xf numFmtId="0" fontId="60" fillId="2" borderId="0" xfId="0" applyFont="1" applyFill="1"/>
    <xf numFmtId="0" fontId="41" fillId="7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5" fillId="2" borderId="0" xfId="0" applyFont="1" applyFill="1"/>
    <xf numFmtId="0" fontId="41" fillId="9" borderId="0" xfId="0" applyFont="1" applyFill="1" applyAlignment="1">
      <alignment horizontal="center"/>
    </xf>
    <xf numFmtId="0" fontId="41" fillId="2" borderId="0" xfId="0" applyFont="1" applyFill="1" applyAlignment="1">
      <alignment horizontal="right"/>
    </xf>
    <xf numFmtId="0" fontId="56" fillId="2" borderId="0" xfId="0" applyFont="1" applyFill="1"/>
    <xf numFmtId="0" fontId="8" fillId="2" borderId="4" xfId="0" applyFont="1" applyFill="1" applyBorder="1" applyAlignment="1">
      <alignment horizontal="center"/>
    </xf>
    <xf numFmtId="14" fontId="44" fillId="0" borderId="7" xfId="0" applyNumberFormat="1" applyFont="1" applyFill="1" applyBorder="1" applyAlignment="1" applyProtection="1">
      <alignment horizontal="center"/>
      <protection locked="0"/>
    </xf>
    <xf numFmtId="0" fontId="44" fillId="0" borderId="8" xfId="0" applyFont="1" applyFill="1" applyBorder="1" applyAlignment="1" applyProtection="1">
      <alignment horizontal="center"/>
      <protection locked="0"/>
    </xf>
    <xf numFmtId="0" fontId="44" fillId="0" borderId="5" xfId="0" applyFont="1" applyFill="1" applyBorder="1" applyAlignment="1" applyProtection="1">
      <alignment horizontal="center"/>
      <protection locked="0"/>
    </xf>
    <xf numFmtId="0" fontId="44" fillId="2" borderId="7" xfId="0" applyFont="1" applyFill="1" applyBorder="1" applyAlignment="1" applyProtection="1">
      <alignment horizontal="center"/>
      <protection locked="0"/>
    </xf>
    <xf numFmtId="0" fontId="44" fillId="4" borderId="7" xfId="0" applyFont="1" applyFill="1" applyBorder="1" applyAlignment="1" applyProtection="1">
      <alignment horizontal="center"/>
      <protection locked="0"/>
    </xf>
    <xf numFmtId="0" fontId="47" fillId="7" borderId="9" xfId="0" applyFont="1" applyFill="1" applyBorder="1" applyAlignment="1" applyProtection="1">
      <alignment horizontal="center"/>
      <protection locked="0"/>
    </xf>
    <xf numFmtId="0" fontId="44" fillId="2" borderId="5" xfId="0" applyFont="1" applyFill="1" applyBorder="1" applyAlignment="1" applyProtection="1">
      <alignment horizontal="center"/>
      <protection locked="0"/>
    </xf>
    <xf numFmtId="0" fontId="64" fillId="10" borderId="0" xfId="0" applyFont="1" applyFill="1"/>
    <xf numFmtId="0" fontId="0" fillId="10" borderId="0" xfId="0" applyFill="1"/>
    <xf numFmtId="0" fontId="65" fillId="10" borderId="0" xfId="0" applyFont="1" applyFill="1"/>
    <xf numFmtId="0" fontId="66" fillId="10" borderId="0" xfId="0" applyFont="1" applyFill="1"/>
    <xf numFmtId="0" fontId="41" fillId="5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28" fillId="6" borderId="10" xfId="0" applyFont="1" applyFill="1" applyBorder="1"/>
    <xf numFmtId="0" fontId="28" fillId="2" borderId="11" xfId="0" applyFont="1" applyFill="1" applyBorder="1"/>
    <xf numFmtId="0" fontId="28" fillId="6" borderId="11" xfId="0" applyFont="1" applyFill="1" applyBorder="1"/>
    <xf numFmtId="0" fontId="29" fillId="2" borderId="11" xfId="0" applyFont="1" applyFill="1" applyBorder="1"/>
    <xf numFmtId="0" fontId="67" fillId="11" borderId="4" xfId="0" applyFont="1" applyFill="1" applyBorder="1" applyAlignment="1">
      <alignment horizontal="center"/>
    </xf>
    <xf numFmtId="0" fontId="11" fillId="2" borderId="12" xfId="0" applyFont="1" applyFill="1" applyBorder="1" applyAlignment="1"/>
    <xf numFmtId="0" fontId="11" fillId="2" borderId="0" xfId="0" applyFont="1" applyFill="1" applyAlignment="1"/>
    <xf numFmtId="164" fontId="25" fillId="6" borderId="1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164" fontId="25" fillId="2" borderId="11" xfId="0" applyNumberFormat="1" applyFont="1" applyFill="1" applyBorder="1" applyAlignment="1">
      <alignment horizontal="center"/>
    </xf>
    <xf numFmtId="164" fontId="25" fillId="6" borderId="2" xfId="0" applyNumberFormat="1" applyFont="1" applyFill="1" applyBorder="1" applyAlignment="1">
      <alignment horizontal="center"/>
    </xf>
    <xf numFmtId="164" fontId="25" fillId="6" borderId="11" xfId="0" applyNumberFormat="1" applyFont="1" applyFill="1" applyBorder="1" applyAlignment="1">
      <alignment horizontal="center"/>
    </xf>
    <xf numFmtId="164" fontId="62" fillId="2" borderId="2" xfId="0" applyNumberFormat="1" applyFont="1" applyFill="1" applyBorder="1" applyAlignment="1">
      <alignment horizontal="center"/>
    </xf>
    <xf numFmtId="0" fontId="25" fillId="2" borderId="0" xfId="0" applyFont="1" applyFill="1" applyAlignment="1"/>
    <xf numFmtId="164" fontId="68" fillId="6" borderId="10" xfId="0" applyNumberFormat="1" applyFont="1" applyFill="1" applyBorder="1" applyAlignment="1">
      <alignment horizontal="center"/>
    </xf>
    <xf numFmtId="164" fontId="68" fillId="6" borderId="1" xfId="0" applyNumberFormat="1" applyFont="1" applyFill="1" applyBorder="1" applyAlignment="1">
      <alignment horizontal="center"/>
    </xf>
    <xf numFmtId="164" fontId="68" fillId="10" borderId="11" xfId="0" applyNumberFormat="1" applyFont="1" applyFill="1" applyBorder="1" applyAlignment="1">
      <alignment horizontal="center"/>
    </xf>
    <xf numFmtId="164" fontId="68" fillId="10" borderId="2" xfId="0" applyNumberFormat="1" applyFont="1" applyFill="1" applyBorder="1" applyAlignment="1">
      <alignment horizontal="center"/>
    </xf>
    <xf numFmtId="164" fontId="68" fillId="6" borderId="11" xfId="0" applyNumberFormat="1" applyFont="1" applyFill="1" applyBorder="1" applyAlignment="1">
      <alignment horizontal="center"/>
    </xf>
    <xf numFmtId="164" fontId="68" fillId="6" borderId="2" xfId="0" applyNumberFormat="1" applyFont="1" applyFill="1" applyBorder="1" applyAlignment="1">
      <alignment horizontal="center"/>
    </xf>
    <xf numFmtId="164" fontId="69" fillId="12" borderId="0" xfId="0" applyNumberFormat="1" applyFont="1" applyFill="1" applyAlignment="1">
      <alignment horizontal="center"/>
    </xf>
    <xf numFmtId="164" fontId="70" fillId="12" borderId="0" xfId="0" applyNumberFormat="1" applyFont="1" applyFill="1" applyAlignment="1">
      <alignment horizontal="center"/>
    </xf>
    <xf numFmtId="0" fontId="71" fillId="10" borderId="0" xfId="0" applyFont="1" applyFill="1"/>
    <xf numFmtId="164" fontId="25" fillId="10" borderId="0" xfId="0" applyNumberFormat="1" applyFont="1" applyFill="1" applyAlignment="1">
      <alignment horizontal="center"/>
    </xf>
    <xf numFmtId="164" fontId="72" fillId="10" borderId="0" xfId="0" applyNumberFormat="1" applyFont="1" applyFill="1" applyAlignment="1">
      <alignment horizontal="center"/>
    </xf>
    <xf numFmtId="0" fontId="73" fillId="2" borderId="0" xfId="0" applyFont="1" applyFill="1"/>
    <xf numFmtId="0" fontId="28" fillId="13" borderId="11" xfId="0" applyFont="1" applyFill="1" applyBorder="1"/>
    <xf numFmtId="164" fontId="25" fillId="13" borderId="2" xfId="0" applyNumberFormat="1" applyFont="1" applyFill="1" applyBorder="1" applyAlignment="1">
      <alignment horizontal="center"/>
    </xf>
    <xf numFmtId="164" fontId="25" fillId="13" borderId="11" xfId="0" applyNumberFormat="1" applyFont="1" applyFill="1" applyBorder="1" applyAlignment="1">
      <alignment horizontal="center"/>
    </xf>
    <xf numFmtId="164" fontId="68" fillId="13" borderId="11" xfId="0" applyNumberFormat="1" applyFont="1" applyFill="1" applyBorder="1" applyAlignment="1">
      <alignment horizontal="center"/>
    </xf>
    <xf numFmtId="164" fontId="68" fillId="13" borderId="2" xfId="0" applyNumberFormat="1" applyFont="1" applyFill="1" applyBorder="1" applyAlignment="1">
      <alignment horizontal="center"/>
    </xf>
    <xf numFmtId="164" fontId="69" fillId="13" borderId="0" xfId="0" applyNumberFormat="1" applyFont="1" applyFill="1" applyAlignment="1">
      <alignment horizontal="center"/>
    </xf>
    <xf numFmtId="0" fontId="74" fillId="6" borderId="0" xfId="0" applyFont="1" applyFill="1"/>
    <xf numFmtId="0" fontId="63" fillId="10" borderId="0" xfId="0" applyFont="1" applyFill="1"/>
    <xf numFmtId="0" fontId="28" fillId="14" borderId="11" xfId="0" applyFont="1" applyFill="1" applyBorder="1"/>
    <xf numFmtId="164" fontId="25" fillId="14" borderId="2" xfId="0" applyNumberFormat="1" applyFont="1" applyFill="1" applyBorder="1" applyAlignment="1">
      <alignment horizontal="center"/>
    </xf>
    <xf numFmtId="164" fontId="25" fillId="14" borderId="11" xfId="0" applyNumberFormat="1" applyFont="1" applyFill="1" applyBorder="1" applyAlignment="1">
      <alignment horizontal="center"/>
    </xf>
    <xf numFmtId="164" fontId="68" fillId="14" borderId="11" xfId="0" applyNumberFormat="1" applyFont="1" applyFill="1" applyBorder="1" applyAlignment="1">
      <alignment horizontal="center"/>
    </xf>
    <xf numFmtId="164" fontId="68" fillId="14" borderId="2" xfId="0" applyNumberFormat="1" applyFont="1" applyFill="1" applyBorder="1" applyAlignment="1">
      <alignment horizontal="center"/>
    </xf>
    <xf numFmtId="164" fontId="69" fillId="14" borderId="0" xfId="0" applyNumberFormat="1" applyFont="1" applyFill="1" applyAlignment="1">
      <alignment horizontal="center"/>
    </xf>
    <xf numFmtId="0" fontId="28" fillId="14" borderId="13" xfId="0" applyFont="1" applyFill="1" applyBorder="1"/>
    <xf numFmtId="164" fontId="25" fillId="14" borderId="3" xfId="0" applyNumberFormat="1" applyFont="1" applyFill="1" applyBorder="1" applyAlignment="1">
      <alignment horizontal="center"/>
    </xf>
    <xf numFmtId="164" fontId="25" fillId="14" borderId="13" xfId="0" applyNumberFormat="1" applyFont="1" applyFill="1" applyBorder="1" applyAlignment="1">
      <alignment horizontal="center"/>
    </xf>
    <xf numFmtId="164" fontId="68" fillId="14" borderId="13" xfId="0" applyNumberFormat="1" applyFont="1" applyFill="1" applyBorder="1" applyAlignment="1">
      <alignment horizontal="center"/>
    </xf>
    <xf numFmtId="164" fontId="68" fillId="14" borderId="3" xfId="0" applyNumberFormat="1" applyFont="1" applyFill="1" applyBorder="1" applyAlignment="1">
      <alignment horizontal="center"/>
    </xf>
    <xf numFmtId="16" fontId="44" fillId="0" borderId="7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0" fontId="5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1" fillId="2" borderId="0" xfId="1" applyFont="1" applyFill="1" applyAlignment="1" applyProtection="1">
      <alignment horizontal="center"/>
    </xf>
    <xf numFmtId="0" fontId="40" fillId="2" borderId="0" xfId="1" applyFont="1" applyFill="1" applyBorder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9" fillId="2" borderId="0" xfId="1" applyFont="1" applyFill="1" applyAlignment="1" applyProtection="1">
      <alignment horizontal="center"/>
    </xf>
    <xf numFmtId="0" fontId="0" fillId="0" borderId="0" xfId="0"/>
    <xf numFmtId="0" fontId="41" fillId="7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47" fillId="7" borderId="14" xfId="0" applyFont="1" applyFill="1" applyBorder="1" applyAlignment="1" applyProtection="1">
      <alignment horizontal="center"/>
      <protection locked="0"/>
    </xf>
    <xf numFmtId="0" fontId="47" fillId="7" borderId="7" xfId="0" applyFont="1" applyFill="1" applyBorder="1" applyAlignment="1" applyProtection="1">
      <alignment horizontal="center"/>
      <protection locked="0"/>
    </xf>
    <xf numFmtId="0" fontId="52" fillId="7" borderId="0" xfId="0" applyFont="1" applyFill="1" applyAlignment="1" applyProtection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7" xfId="0" applyFont="1" applyFill="1" applyBorder="1" applyAlignment="1">
      <alignment horizontal="center"/>
    </xf>
    <xf numFmtId="0" fontId="40" fillId="0" borderId="0" xfId="1" applyFont="1" applyBorder="1" applyAlignment="1" applyProtection="1">
      <alignment horizontal="center"/>
    </xf>
    <xf numFmtId="0" fontId="5" fillId="5" borderId="0" xfId="0" applyFont="1" applyFill="1" applyBorder="1" applyAlignment="1">
      <alignment horizontal="center"/>
    </xf>
    <xf numFmtId="0" fontId="40" fillId="2" borderId="0" xfId="1" applyFont="1" applyFill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59" fillId="0" borderId="0" xfId="1" applyFont="1" applyAlignment="1" applyProtection="1">
      <alignment horizontal="center"/>
    </xf>
    <xf numFmtId="0" fontId="59" fillId="0" borderId="0" xfId="1" applyFont="1" applyBorder="1" applyAlignment="1" applyProtection="1">
      <alignment horizontal="center"/>
    </xf>
    <xf numFmtId="0" fontId="59" fillId="2" borderId="0" xfId="1" applyFont="1" applyFill="1" applyBorder="1" applyAlignment="1" applyProtection="1">
      <alignment horizontal="center"/>
    </xf>
    <xf numFmtId="0" fontId="70" fillId="12" borderId="14" xfId="0" applyFont="1" applyFill="1" applyBorder="1" applyAlignment="1">
      <alignment horizontal="center"/>
    </xf>
    <xf numFmtId="0" fontId="70" fillId="12" borderId="7" xfId="0" applyFont="1" applyFill="1" applyBorder="1" applyAlignment="1">
      <alignment horizontal="center"/>
    </xf>
    <xf numFmtId="0" fontId="51" fillId="7" borderId="0" xfId="0" applyFont="1" applyFill="1" applyAlignment="1">
      <alignment horizontal="center"/>
    </xf>
    <xf numFmtId="0" fontId="50" fillId="0" borderId="0" xfId="1" applyFont="1" applyAlignment="1" applyProtection="1">
      <alignment horizontal="center"/>
    </xf>
    <xf numFmtId="0" fontId="16" fillId="5" borderId="0" xfId="0" applyFont="1" applyFill="1" applyBorder="1" applyAlignment="1">
      <alignment horizontal="center"/>
    </xf>
    <xf numFmtId="0" fontId="50" fillId="0" borderId="0" xfId="1" applyFont="1" applyBorder="1" applyAlignment="1" applyProtection="1">
      <alignment horizontal="center"/>
    </xf>
    <xf numFmtId="0" fontId="50" fillId="2" borderId="0" xfId="1" applyFont="1" applyFill="1" applyBorder="1" applyAlignment="1" applyProtection="1">
      <alignment horizontal="center"/>
    </xf>
    <xf numFmtId="0" fontId="50" fillId="2" borderId="0" xfId="1" applyFont="1" applyFill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18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18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785812</xdr:colOff>
      <xdr:row>25</xdr:row>
      <xdr:rowOff>142872</xdr:rowOff>
    </xdr:from>
    <xdr:to>
      <xdr:col>24</xdr:col>
      <xdr:colOff>738188</xdr:colOff>
      <xdr:row>25</xdr:row>
      <xdr:rowOff>188591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 flipV="1">
          <a:off x="18311812" y="9644060"/>
          <a:ext cx="4286251" cy="45719"/>
        </a:xfrm>
        <a:prstGeom prst="line">
          <a:avLst/>
        </a:prstGeom>
        <a:noFill/>
        <a:ln w="38100">
          <a:solidFill>
            <a:srgbClr val="00FF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238125</xdr:colOff>
      <xdr:row>13</xdr:row>
      <xdr:rowOff>257175</xdr:rowOff>
    </xdr:from>
    <xdr:to>
      <xdr:col>40</xdr:col>
      <xdr:colOff>495300</xdr:colOff>
      <xdr:row>14</xdr:row>
      <xdr:rowOff>133350</xdr:rowOff>
    </xdr:to>
    <xdr:sp macro="" textlink="">
      <xdr:nvSpPr>
        <xdr:cNvPr id="1708" name="Rectangle 21"/>
        <xdr:cNvSpPr>
          <a:spLocks noChangeArrowheads="1"/>
        </xdr:cNvSpPr>
      </xdr:nvSpPr>
      <xdr:spPr bwMode="auto">
        <a:xfrm>
          <a:off x="35652075" y="4810125"/>
          <a:ext cx="257175" cy="3143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13</xdr:row>
      <xdr:rowOff>266700</xdr:rowOff>
    </xdr:from>
    <xdr:to>
      <xdr:col>42</xdr:col>
      <xdr:colOff>600075</xdr:colOff>
      <xdr:row>14</xdr:row>
      <xdr:rowOff>133350</xdr:rowOff>
    </xdr:to>
    <xdr:sp macro="" textlink="">
      <xdr:nvSpPr>
        <xdr:cNvPr id="1709" name="Rectangle 22"/>
        <xdr:cNvSpPr>
          <a:spLocks noChangeArrowheads="1"/>
        </xdr:cNvSpPr>
      </xdr:nvSpPr>
      <xdr:spPr bwMode="auto">
        <a:xfrm>
          <a:off x="37280850" y="4819650"/>
          <a:ext cx="25717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28</xdr:col>
      <xdr:colOff>57150</xdr:colOff>
      <xdr:row>0</xdr:row>
      <xdr:rowOff>9525</xdr:rowOff>
    </xdr:from>
    <xdr:to>
      <xdr:col>30</xdr:col>
      <xdr:colOff>152400</xdr:colOff>
      <xdr:row>4</xdr:row>
      <xdr:rowOff>257175</xdr:rowOff>
    </xdr:to>
    <xdr:pic>
      <xdr:nvPicPr>
        <xdr:cNvPr id="1710" name="Picture 23" descr="empreinte cha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31700" y="9525"/>
          <a:ext cx="1619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70</xdr:col>
      <xdr:colOff>209550</xdr:colOff>
      <xdr:row>12</xdr:row>
      <xdr:rowOff>190500</xdr:rowOff>
    </xdr:from>
    <xdr:to>
      <xdr:col>70</xdr:col>
      <xdr:colOff>466725</xdr:colOff>
      <xdr:row>14</xdr:row>
      <xdr:rowOff>142875</xdr:rowOff>
    </xdr:to>
    <xdr:sp macro="" textlink="">
      <xdr:nvSpPr>
        <xdr:cNvPr id="1711" name="Rectangle 24"/>
        <xdr:cNvSpPr>
          <a:spLocks noChangeArrowheads="1"/>
        </xdr:cNvSpPr>
      </xdr:nvSpPr>
      <xdr:spPr bwMode="auto">
        <a:xfrm>
          <a:off x="59988450" y="4248150"/>
          <a:ext cx="257175" cy="8286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257175</xdr:colOff>
      <xdr:row>12</xdr:row>
      <xdr:rowOff>209550</xdr:rowOff>
    </xdr:from>
    <xdr:to>
      <xdr:col>72</xdr:col>
      <xdr:colOff>514350</xdr:colOff>
      <xdr:row>14</xdr:row>
      <xdr:rowOff>161925</xdr:rowOff>
    </xdr:to>
    <xdr:sp macro="" textlink="">
      <xdr:nvSpPr>
        <xdr:cNvPr id="1712" name="Rectangle 25"/>
        <xdr:cNvSpPr>
          <a:spLocks noChangeArrowheads="1"/>
        </xdr:cNvSpPr>
      </xdr:nvSpPr>
      <xdr:spPr bwMode="auto">
        <a:xfrm>
          <a:off x="61560075" y="4267200"/>
          <a:ext cx="257175" cy="8286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0</xdr:row>
      <xdr:rowOff>19050</xdr:rowOff>
    </xdr:from>
    <xdr:to>
      <xdr:col>60</xdr:col>
      <xdr:colOff>95250</xdr:colOff>
      <xdr:row>4</xdr:row>
      <xdr:rowOff>266700</xdr:rowOff>
    </xdr:to>
    <xdr:pic>
      <xdr:nvPicPr>
        <xdr:cNvPr id="1713" name="Picture 26" descr="empreinte cha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44275" y="19050"/>
          <a:ext cx="1619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74</xdr:col>
      <xdr:colOff>609600</xdr:colOff>
      <xdr:row>133</xdr:row>
      <xdr:rowOff>142875</xdr:rowOff>
    </xdr:from>
    <xdr:to>
      <xdr:col>76</xdr:col>
      <xdr:colOff>0</xdr:colOff>
      <xdr:row>133</xdr:row>
      <xdr:rowOff>142875</xdr:rowOff>
    </xdr:to>
    <xdr:sp macro="" textlink="">
      <xdr:nvSpPr>
        <xdr:cNvPr id="1714" name="Line 30"/>
        <xdr:cNvSpPr>
          <a:spLocks noChangeShapeType="1"/>
        </xdr:cNvSpPr>
      </xdr:nvSpPr>
      <xdr:spPr bwMode="auto">
        <a:xfrm>
          <a:off x="63607950" y="34642425"/>
          <a:ext cx="981075" cy="0"/>
        </a:xfrm>
        <a:prstGeom prst="line">
          <a:avLst/>
        </a:prstGeom>
        <a:noFill/>
        <a:ln w="38100">
          <a:solidFill>
            <a:srgbClr val="00FF00"/>
          </a:solidFill>
          <a:round/>
          <a:headEnd/>
          <a:tailEnd type="triangle" w="med" len="med"/>
        </a:ln>
      </xdr:spPr>
    </xdr:sp>
    <xdr:clientData/>
  </xdr:twoCellAnchor>
  <xdr:twoCellAnchor>
    <xdr:from>
      <xdr:col>74</xdr:col>
      <xdr:colOff>295275</xdr:colOff>
      <xdr:row>135</xdr:row>
      <xdr:rowOff>161925</xdr:rowOff>
    </xdr:from>
    <xdr:to>
      <xdr:col>74</xdr:col>
      <xdr:colOff>447675</xdr:colOff>
      <xdr:row>136</xdr:row>
      <xdr:rowOff>133350</xdr:rowOff>
    </xdr:to>
    <xdr:sp macro="" textlink="">
      <xdr:nvSpPr>
        <xdr:cNvPr id="1715" name="Rectangle 31"/>
        <xdr:cNvSpPr>
          <a:spLocks noChangeArrowheads="1"/>
        </xdr:cNvSpPr>
      </xdr:nvSpPr>
      <xdr:spPr bwMode="auto">
        <a:xfrm flipV="1">
          <a:off x="63293625" y="35328225"/>
          <a:ext cx="152400" cy="3048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295275</xdr:colOff>
      <xdr:row>135</xdr:row>
      <xdr:rowOff>161925</xdr:rowOff>
    </xdr:from>
    <xdr:to>
      <xdr:col>76</xdr:col>
      <xdr:colOff>447675</xdr:colOff>
      <xdr:row>136</xdr:row>
      <xdr:rowOff>123825</xdr:rowOff>
    </xdr:to>
    <xdr:sp macro="" textlink="">
      <xdr:nvSpPr>
        <xdr:cNvPr id="1716" name="Rectangle 32"/>
        <xdr:cNvSpPr>
          <a:spLocks noChangeArrowheads="1"/>
        </xdr:cNvSpPr>
      </xdr:nvSpPr>
      <xdr:spPr bwMode="auto">
        <a:xfrm flipV="1">
          <a:off x="64884300" y="35328225"/>
          <a:ext cx="152400" cy="2952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1028700</xdr:colOff>
      <xdr:row>2</xdr:row>
      <xdr:rowOff>276225</xdr:rowOff>
    </xdr:to>
    <xdr:pic>
      <xdr:nvPicPr>
        <xdr:cNvPr id="1717" name="Picture 33" descr="empreinte cha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009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266700</xdr:colOff>
      <xdr:row>14</xdr:row>
      <xdr:rowOff>123825</xdr:rowOff>
    </xdr:from>
    <xdr:to>
      <xdr:col>65</xdr:col>
      <xdr:colOff>571500</xdr:colOff>
      <xdr:row>22</xdr:row>
      <xdr:rowOff>28575</xdr:rowOff>
    </xdr:to>
    <xdr:pic>
      <xdr:nvPicPr>
        <xdr:cNvPr id="1718" name="Picture 111" descr="http://www.fotosearch.fr/thumb/UNN/UNN264/u1010327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996975" y="5057775"/>
          <a:ext cx="3352800" cy="333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333375</xdr:colOff>
      <xdr:row>15</xdr:row>
      <xdr:rowOff>95250</xdr:rowOff>
    </xdr:from>
    <xdr:to>
      <xdr:col>34</xdr:col>
      <xdr:colOff>495300</xdr:colOff>
      <xdr:row>22</xdr:row>
      <xdr:rowOff>296086</xdr:rowOff>
    </xdr:to>
    <xdr:pic>
      <xdr:nvPicPr>
        <xdr:cNvPr id="1719" name="Picture 111" descr="http://www.fotosearch.fr/thumb/UNN/UNN264/u1010327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27175" y="5524500"/>
          <a:ext cx="3209925" cy="3191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</xdr:rowOff>
    </xdr:from>
    <xdr:to>
      <xdr:col>0</xdr:col>
      <xdr:colOff>1295400</xdr:colOff>
      <xdr:row>5</xdr:row>
      <xdr:rowOff>523875</xdr:rowOff>
    </xdr:to>
    <xdr:pic>
      <xdr:nvPicPr>
        <xdr:cNvPr id="3187" name="Picture 2" descr="Foot-Fair-Play-ov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0"/>
          <a:ext cx="1266825" cy="110490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597694</xdr:colOff>
      <xdr:row>3</xdr:row>
      <xdr:rowOff>185737</xdr:rowOff>
    </xdr:from>
    <xdr:to>
      <xdr:col>7</xdr:col>
      <xdr:colOff>531019</xdr:colOff>
      <xdr:row>6</xdr:row>
      <xdr:rowOff>280987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6229350" y="757237"/>
          <a:ext cx="2981325" cy="1381125"/>
        </a:xfrm>
        <a:prstGeom prst="rect">
          <a:avLst/>
        </a:prstGeom>
        <a:solidFill>
          <a:srgbClr val="000080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u="sng" strike="noStrike">
              <a:solidFill>
                <a:srgbClr val="FFFFFF"/>
              </a:solidFill>
              <a:latin typeface="Arial"/>
              <a:cs typeface="Arial"/>
            </a:rPr>
            <a:t>CLASSEMENT FAIRPLAY JOUEURS </a:t>
          </a:r>
          <a:endParaRPr lang="fr-FR" sz="12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2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1" i="0" strike="noStrike">
              <a:solidFill>
                <a:srgbClr val="FFFF00"/>
              </a:solidFill>
              <a:latin typeface="Arial"/>
              <a:cs typeface="Arial"/>
            </a:rPr>
            <a:t>CARTON JAUNE : 15€</a:t>
          </a:r>
          <a:endParaRPr lang="fr-FR" sz="12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2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1" i="0" strike="noStrike">
              <a:solidFill>
                <a:srgbClr val="FF0000"/>
              </a:solidFill>
              <a:latin typeface="Arial"/>
              <a:cs typeface="Arial"/>
            </a:rPr>
            <a:t>CARTON ROUGE : 30€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Liste1" displayName="Liste1" ref="A10:A48" totalsRowShown="0" headerRowDxfId="5" dataDxfId="3" headerRowBorderDxfId="4" tableBorderDxfId="2" totalsRowBorderDxfId="1">
  <autoFilter ref="A10:A48"/>
  <tableColumns count="1">
    <tableColumn id="1" name="Semain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CB145"/>
  <sheetViews>
    <sheetView tabSelected="1" zoomScale="40" zoomScaleNormal="40" workbookViewId="0">
      <pane ySplit="10" topLeftCell="A17" activePane="bottomLeft" state="frozen"/>
      <selection pane="bottomLeft" activeCell="Q6" sqref="Q6"/>
    </sheetView>
  </sheetViews>
  <sheetFormatPr baseColWidth="10" defaultRowHeight="12.75"/>
  <cols>
    <col min="1" max="1" width="43.7109375" style="1" customWidth="1"/>
    <col min="2" max="2" width="15.42578125" style="1" customWidth="1"/>
    <col min="3" max="3" width="16.5703125" style="1" customWidth="1"/>
    <col min="4" max="4" width="1.85546875" style="1" customWidth="1"/>
    <col min="5" max="5" width="15.42578125" style="1" bestFit="1" customWidth="1"/>
    <col min="6" max="6" width="16.28515625" style="1" bestFit="1" customWidth="1"/>
    <col min="7" max="7" width="1.5703125" style="1" customWidth="1"/>
    <col min="8" max="8" width="15.42578125" style="1" bestFit="1" customWidth="1"/>
    <col min="9" max="9" width="16.28515625" style="1" bestFit="1" customWidth="1"/>
    <col min="10" max="10" width="11.42578125" style="1"/>
    <col min="11" max="11" width="15.42578125" style="1" bestFit="1" customWidth="1"/>
    <col min="12" max="12" width="16.28515625" style="1" bestFit="1" customWidth="1"/>
    <col min="13" max="13" width="11.42578125" style="1"/>
    <col min="14" max="19" width="13.28515625" style="1" customWidth="1"/>
    <col min="20" max="20" width="11.42578125" style="1"/>
    <col min="21" max="21" width="14.7109375" style="1" customWidth="1"/>
    <col min="22" max="22" width="11.42578125" style="1"/>
    <col min="23" max="23" width="3" style="1" customWidth="1"/>
    <col min="24" max="39" width="11.42578125" style="1"/>
    <col min="40" max="40" width="29.28515625" style="1" bestFit="1" customWidth="1"/>
    <col min="41" max="42" width="11.42578125" style="1"/>
    <col min="43" max="43" width="14" style="1" customWidth="1"/>
    <col min="44" max="44" width="11.42578125" style="1"/>
    <col min="45" max="45" width="13" style="1" customWidth="1"/>
    <col min="46" max="48" width="11.42578125" style="1"/>
    <col min="49" max="49" width="13.5703125" style="1" customWidth="1"/>
    <col min="50" max="69" width="11.42578125" style="1"/>
    <col min="70" max="70" width="29.28515625" style="1" bestFit="1" customWidth="1"/>
    <col min="71" max="72" width="11.42578125" style="1"/>
    <col min="73" max="73" width="14" style="1" customWidth="1"/>
    <col min="74" max="75" width="11.42578125" style="1"/>
    <col min="76" max="77" width="12.42578125" style="1" customWidth="1"/>
    <col min="78" max="79" width="11.42578125" style="1"/>
    <col min="80" max="80" width="11.42578125" style="1" customWidth="1"/>
    <col min="81" max="16384" width="11.42578125" style="1"/>
  </cols>
  <sheetData>
    <row r="1" spans="1:80" ht="33.7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Z1" s="82"/>
      <c r="AL1" s="164" t="s">
        <v>72</v>
      </c>
      <c r="AM1" s="164"/>
      <c r="AN1" s="164"/>
      <c r="AO1" s="164"/>
      <c r="AP1" s="164"/>
      <c r="AQ1" s="164"/>
      <c r="AR1" s="164"/>
      <c r="AT1" s="168" t="s">
        <v>70</v>
      </c>
      <c r="AU1" s="168"/>
      <c r="AV1" s="168"/>
      <c r="AW1" s="168"/>
      <c r="BP1" s="164" t="s">
        <v>72</v>
      </c>
      <c r="BQ1" s="164"/>
      <c r="BR1" s="164"/>
      <c r="BS1" s="164"/>
      <c r="BT1" s="164"/>
      <c r="BU1" s="164"/>
      <c r="BV1" s="164"/>
      <c r="BX1" s="168" t="s">
        <v>70</v>
      </c>
      <c r="BY1" s="168"/>
      <c r="BZ1" s="168"/>
      <c r="CA1" s="168"/>
    </row>
    <row r="2" spans="1:80" ht="23.25">
      <c r="M2" s="179" t="s">
        <v>70</v>
      </c>
      <c r="N2" s="179"/>
      <c r="O2" s="179"/>
      <c r="AS2" s="95"/>
      <c r="AT2" s="166" t="s">
        <v>76</v>
      </c>
      <c r="AU2" s="166"/>
      <c r="AV2" s="166"/>
      <c r="AW2" s="166"/>
      <c r="AX2" s="29"/>
      <c r="BW2" s="95"/>
      <c r="BX2" s="166" t="s">
        <v>76</v>
      </c>
      <c r="BY2" s="166"/>
      <c r="BZ2" s="166"/>
      <c r="CA2" s="166"/>
      <c r="CB2" s="29"/>
    </row>
    <row r="3" spans="1:80" ht="23.25">
      <c r="M3" s="178" t="s">
        <v>68</v>
      </c>
      <c r="N3" s="178"/>
      <c r="O3" s="178"/>
      <c r="AS3" s="95"/>
      <c r="AT3" s="166" t="s">
        <v>71</v>
      </c>
      <c r="AU3" s="166"/>
      <c r="AV3" s="166"/>
      <c r="AW3" s="166"/>
      <c r="AX3" s="29"/>
      <c r="BW3" s="95"/>
      <c r="BX3" s="166" t="s">
        <v>71</v>
      </c>
      <c r="BY3" s="166"/>
      <c r="BZ3" s="166"/>
      <c r="CA3" s="166"/>
      <c r="CB3" s="29"/>
    </row>
    <row r="4" spans="1:80" ht="23.25">
      <c r="M4" s="167" t="s">
        <v>69</v>
      </c>
      <c r="N4" s="167"/>
      <c r="O4" s="167"/>
      <c r="AS4" s="95"/>
      <c r="AT4" s="167" t="s">
        <v>73</v>
      </c>
      <c r="AU4" s="167"/>
      <c r="AV4" s="167"/>
      <c r="AW4" s="167"/>
      <c r="AX4" s="94"/>
      <c r="BW4" s="95"/>
      <c r="BX4" s="167" t="s">
        <v>73</v>
      </c>
      <c r="BY4" s="167"/>
      <c r="BZ4" s="167"/>
      <c r="CA4" s="167"/>
      <c r="CB4" s="94"/>
    </row>
    <row r="5" spans="1:80" ht="25.5">
      <c r="A5" s="50" t="s">
        <v>0</v>
      </c>
      <c r="B5" s="3"/>
      <c r="C5" s="3"/>
      <c r="D5" s="3"/>
      <c r="E5" s="3"/>
      <c r="F5" s="3"/>
      <c r="G5" s="3"/>
      <c r="H5" s="3"/>
      <c r="I5" s="3"/>
      <c r="M5" s="180" t="s">
        <v>71</v>
      </c>
      <c r="N5" s="180"/>
      <c r="O5" s="180"/>
      <c r="AT5" s="167" t="s">
        <v>69</v>
      </c>
      <c r="AU5" s="167"/>
      <c r="AV5" s="167"/>
      <c r="AW5" s="167"/>
      <c r="BX5" s="167" t="s">
        <v>74</v>
      </c>
      <c r="BY5" s="167"/>
      <c r="BZ5" s="167"/>
      <c r="CA5" s="167"/>
    </row>
    <row r="6" spans="1:80" ht="26.25">
      <c r="A6" s="51" t="s">
        <v>1</v>
      </c>
      <c r="B6" s="3"/>
      <c r="C6" s="3"/>
      <c r="D6" s="3"/>
      <c r="E6" s="3"/>
      <c r="F6" s="3"/>
      <c r="G6" s="3"/>
      <c r="H6" s="3"/>
      <c r="I6" s="3"/>
      <c r="M6" s="180" t="s">
        <v>73</v>
      </c>
      <c r="N6" s="180"/>
      <c r="O6" s="180"/>
      <c r="AT6" s="172"/>
      <c r="AU6" s="172"/>
      <c r="AV6" s="172"/>
      <c r="BX6" s="172"/>
      <c r="BY6" s="172"/>
      <c r="BZ6" s="172"/>
    </row>
    <row r="7" spans="1:80" ht="26.25">
      <c r="A7" s="52" t="s">
        <v>65</v>
      </c>
      <c r="B7" s="3"/>
      <c r="C7" s="3"/>
      <c r="D7" s="3"/>
      <c r="E7" s="3"/>
      <c r="F7" s="3"/>
      <c r="G7" s="3"/>
      <c r="H7" s="3"/>
      <c r="I7" s="3"/>
      <c r="J7" s="5"/>
      <c r="K7" s="5"/>
      <c r="L7" s="4"/>
      <c r="M7" s="4"/>
      <c r="N7" s="4"/>
      <c r="AT7" s="169"/>
      <c r="AU7" s="169"/>
      <c r="AV7" s="169"/>
      <c r="BX7" s="169"/>
      <c r="BY7" s="169"/>
      <c r="BZ7" s="169"/>
    </row>
    <row r="8" spans="1:80" ht="1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80" ht="27" thickBot="1">
      <c r="A9" s="55"/>
      <c r="B9" s="173" t="s">
        <v>2</v>
      </c>
      <c r="C9" s="174"/>
      <c r="D9" s="56"/>
      <c r="E9" s="173" t="s">
        <v>3</v>
      </c>
      <c r="F9" s="174"/>
      <c r="G9" s="56"/>
      <c r="H9" s="173" t="s">
        <v>125</v>
      </c>
      <c r="I9" s="174"/>
      <c r="J9" s="57"/>
      <c r="K9" s="176" t="s">
        <v>5</v>
      </c>
      <c r="L9" s="177"/>
      <c r="M9" s="57"/>
      <c r="N9" s="57"/>
      <c r="O9" s="57"/>
      <c r="P9" s="57"/>
      <c r="Q9" s="57"/>
      <c r="R9" s="57"/>
      <c r="S9" s="57"/>
    </row>
    <row r="10" spans="1:80" ht="27" thickBot="1">
      <c r="A10" s="108" t="s">
        <v>6</v>
      </c>
      <c r="B10" s="107" t="s">
        <v>7</v>
      </c>
      <c r="C10" s="59" t="s">
        <v>8</v>
      </c>
      <c r="D10" s="60"/>
      <c r="E10" s="58" t="s">
        <v>7</v>
      </c>
      <c r="F10" s="59" t="s">
        <v>8</v>
      </c>
      <c r="G10" s="60"/>
      <c r="H10" s="58" t="s">
        <v>7</v>
      </c>
      <c r="I10" s="59" t="s">
        <v>8</v>
      </c>
      <c r="J10" s="57"/>
      <c r="K10" s="61" t="s">
        <v>7</v>
      </c>
      <c r="L10" s="62" t="s">
        <v>8</v>
      </c>
      <c r="M10" s="76" t="s">
        <v>9</v>
      </c>
      <c r="N10" s="57"/>
      <c r="O10" s="57"/>
      <c r="P10" s="57"/>
      <c r="Q10" s="57"/>
      <c r="R10" s="57"/>
      <c r="S10" s="57"/>
    </row>
    <row r="11" spans="1:80" ht="34.5" thickBot="1">
      <c r="A11" s="103" t="s">
        <v>10</v>
      </c>
      <c r="B11" s="65">
        <v>4</v>
      </c>
      <c r="C11" s="63">
        <v>1</v>
      </c>
      <c r="D11" s="60"/>
      <c r="E11" s="63">
        <v>0</v>
      </c>
      <c r="F11" s="63">
        <v>0</v>
      </c>
      <c r="G11" s="60"/>
      <c r="H11" s="63">
        <v>0</v>
      </c>
      <c r="I11" s="63">
        <v>0</v>
      </c>
      <c r="J11" s="57"/>
      <c r="K11" s="64">
        <f t="shared" ref="K11:K48" si="0">(B11+E11+H11)*15</f>
        <v>60</v>
      </c>
      <c r="L11" s="64">
        <f t="shared" ref="L11:L48" si="1">(C11+F11+I11)*30</f>
        <v>30</v>
      </c>
      <c r="M11" s="77">
        <f t="shared" ref="M11:M48" si="2">SUM(K11:L11)</f>
        <v>90</v>
      </c>
      <c r="N11" s="80" t="s">
        <v>9</v>
      </c>
      <c r="O11" s="80" t="s">
        <v>122</v>
      </c>
      <c r="P11" s="22"/>
      <c r="Q11" s="22"/>
      <c r="R11" s="22"/>
      <c r="S11" s="22"/>
      <c r="T11" s="165"/>
      <c r="U11" s="165"/>
      <c r="V11" s="165"/>
      <c r="X11" s="84"/>
      <c r="Y11" s="22"/>
      <c r="AK11" s="163" t="s">
        <v>11</v>
      </c>
      <c r="AL11" s="163"/>
      <c r="AM11" s="163"/>
      <c r="AN11" s="163"/>
      <c r="AO11" s="163"/>
      <c r="AP11" s="163"/>
      <c r="AT11" s="87"/>
      <c r="AU11" s="87"/>
      <c r="BO11" s="171" t="s">
        <v>77</v>
      </c>
      <c r="BP11" s="171"/>
      <c r="BQ11" s="171"/>
      <c r="BR11" s="171"/>
      <c r="BS11" s="171"/>
      <c r="BT11" s="171"/>
      <c r="BX11" s="87"/>
      <c r="BY11" s="87"/>
    </row>
    <row r="12" spans="1:80" ht="34.5" thickBot="1">
      <c r="A12" s="103" t="s">
        <v>12</v>
      </c>
      <c r="B12" s="65">
        <v>0</v>
      </c>
      <c r="C12" s="65">
        <v>0</v>
      </c>
      <c r="D12" s="60"/>
      <c r="E12" s="63">
        <v>1</v>
      </c>
      <c r="F12" s="65">
        <v>0</v>
      </c>
      <c r="G12" s="60"/>
      <c r="H12" s="63">
        <v>0</v>
      </c>
      <c r="I12" s="65">
        <v>0</v>
      </c>
      <c r="J12" s="57"/>
      <c r="K12" s="64">
        <f t="shared" si="0"/>
        <v>15</v>
      </c>
      <c r="L12" s="64">
        <f t="shared" si="1"/>
        <v>0</v>
      </c>
      <c r="M12" s="78">
        <f t="shared" si="2"/>
        <v>15</v>
      </c>
      <c r="N12" s="80" t="s">
        <v>9</v>
      </c>
      <c r="O12" s="80" t="s">
        <v>121</v>
      </c>
      <c r="P12" s="22"/>
      <c r="Q12" s="22"/>
      <c r="R12" s="22"/>
      <c r="S12" s="2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</row>
    <row r="13" spans="1:80" ht="34.5" thickBot="1">
      <c r="A13" s="104" t="s">
        <v>13</v>
      </c>
      <c r="B13" s="65">
        <v>2</v>
      </c>
      <c r="C13" s="65">
        <v>0</v>
      </c>
      <c r="D13" s="60"/>
      <c r="E13" s="63">
        <v>0</v>
      </c>
      <c r="F13" s="65">
        <v>0</v>
      </c>
      <c r="G13" s="60"/>
      <c r="H13" s="63">
        <v>0</v>
      </c>
      <c r="I13" s="65">
        <v>0</v>
      </c>
      <c r="J13" s="57"/>
      <c r="K13" s="64">
        <f t="shared" si="0"/>
        <v>30</v>
      </c>
      <c r="L13" s="64">
        <f t="shared" si="1"/>
        <v>0</v>
      </c>
      <c r="M13" s="78">
        <f t="shared" si="2"/>
        <v>30</v>
      </c>
      <c r="N13" s="80" t="s">
        <v>9</v>
      </c>
      <c r="O13" s="80" t="s">
        <v>120</v>
      </c>
      <c r="P13" s="22"/>
      <c r="Q13" s="22"/>
      <c r="R13" s="22"/>
      <c r="S13" s="22"/>
      <c r="AL13" s="87"/>
      <c r="AM13" s="87"/>
      <c r="AN13" s="87"/>
      <c r="AO13" s="87"/>
      <c r="AP13" s="87"/>
      <c r="AQ13" s="87"/>
      <c r="AS13" s="163" t="s">
        <v>15</v>
      </c>
      <c r="AT13" s="163"/>
      <c r="AU13" s="163"/>
      <c r="BP13" s="87"/>
      <c r="BQ13" s="87"/>
      <c r="BR13" s="87"/>
      <c r="BS13" s="87"/>
      <c r="BT13" s="87"/>
      <c r="BU13" s="87"/>
      <c r="BW13" s="171" t="s">
        <v>15</v>
      </c>
      <c r="BX13" s="171"/>
      <c r="BY13" s="171"/>
    </row>
    <row r="14" spans="1:80" ht="34.5" thickBot="1">
      <c r="A14" s="106" t="s">
        <v>89</v>
      </c>
      <c r="B14" s="65">
        <v>0</v>
      </c>
      <c r="C14" s="65">
        <v>0</v>
      </c>
      <c r="D14" s="60"/>
      <c r="E14" s="63">
        <v>0</v>
      </c>
      <c r="F14" s="65">
        <v>0</v>
      </c>
      <c r="G14" s="60"/>
      <c r="H14" s="63">
        <v>1</v>
      </c>
      <c r="I14" s="65">
        <v>0</v>
      </c>
      <c r="J14" s="57"/>
      <c r="K14" s="64">
        <f>(B14+E14+H14)*15</f>
        <v>15</v>
      </c>
      <c r="L14" s="64">
        <f>(C14+F14+I14)*30</f>
        <v>0</v>
      </c>
      <c r="M14" s="78">
        <f>SUM(K14:L14)</f>
        <v>15</v>
      </c>
      <c r="N14" s="80" t="s">
        <v>9</v>
      </c>
      <c r="O14" s="80"/>
      <c r="P14" s="22"/>
      <c r="Q14" s="22"/>
      <c r="R14" s="22"/>
      <c r="S14" s="22"/>
      <c r="AL14" s="87"/>
      <c r="AM14" s="87"/>
      <c r="AN14" s="87"/>
      <c r="AO14" s="87"/>
      <c r="AP14" s="87"/>
      <c r="AQ14" s="87"/>
      <c r="AS14" s="114"/>
      <c r="AT14" s="114"/>
      <c r="AU14" s="114"/>
      <c r="BP14" s="87"/>
      <c r="BQ14" s="87"/>
      <c r="BR14" s="87"/>
      <c r="BS14" s="87"/>
      <c r="BT14" s="87"/>
      <c r="BU14" s="87"/>
      <c r="BW14" s="115"/>
      <c r="BX14" s="115"/>
      <c r="BY14" s="115"/>
    </row>
    <row r="15" spans="1:80" ht="34.5" thickBot="1">
      <c r="A15" s="104" t="s">
        <v>14</v>
      </c>
      <c r="B15" s="65">
        <v>5</v>
      </c>
      <c r="C15" s="65">
        <v>0</v>
      </c>
      <c r="D15" s="60"/>
      <c r="E15" s="63">
        <v>0</v>
      </c>
      <c r="F15" s="65">
        <v>0</v>
      </c>
      <c r="G15" s="60"/>
      <c r="H15" s="63">
        <v>0</v>
      </c>
      <c r="I15" s="65">
        <v>0</v>
      </c>
      <c r="J15" s="57"/>
      <c r="K15" s="64">
        <f t="shared" si="0"/>
        <v>75</v>
      </c>
      <c r="L15" s="64">
        <f t="shared" si="1"/>
        <v>0</v>
      </c>
      <c r="M15" s="78">
        <f t="shared" si="2"/>
        <v>75</v>
      </c>
      <c r="N15" s="80" t="s">
        <v>9</v>
      </c>
      <c r="O15" s="80" t="s">
        <v>119</v>
      </c>
      <c r="P15" s="22"/>
      <c r="Q15" s="22"/>
      <c r="R15" s="22"/>
      <c r="S15" s="22"/>
      <c r="Z15" s="85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</row>
    <row r="16" spans="1:80" ht="34.5" thickBot="1">
      <c r="A16" s="104" t="s">
        <v>16</v>
      </c>
      <c r="B16" s="65">
        <v>0</v>
      </c>
      <c r="C16" s="65">
        <v>0</v>
      </c>
      <c r="D16" s="60"/>
      <c r="E16" s="63">
        <v>2</v>
      </c>
      <c r="F16" s="65">
        <v>0</v>
      </c>
      <c r="G16" s="60"/>
      <c r="H16" s="63">
        <v>0</v>
      </c>
      <c r="I16" s="65">
        <v>0</v>
      </c>
      <c r="J16" s="57"/>
      <c r="K16" s="64">
        <f t="shared" si="0"/>
        <v>30</v>
      </c>
      <c r="L16" s="64">
        <f t="shared" si="1"/>
        <v>0</v>
      </c>
      <c r="M16" s="78">
        <f t="shared" si="2"/>
        <v>30</v>
      </c>
      <c r="N16" s="80" t="s">
        <v>9</v>
      </c>
      <c r="O16" s="80" t="s">
        <v>118</v>
      </c>
      <c r="P16" s="22"/>
      <c r="Q16" s="22"/>
      <c r="R16" s="22"/>
      <c r="S16" s="22"/>
      <c r="AL16" s="87"/>
      <c r="AM16" s="87"/>
      <c r="AN16" s="90" t="s">
        <v>18</v>
      </c>
      <c r="AO16" s="91">
        <v>285</v>
      </c>
      <c r="AP16" s="87"/>
      <c r="AQ16" s="91">
        <v>30</v>
      </c>
      <c r="AR16" s="89" t="s">
        <v>9</v>
      </c>
      <c r="AT16" s="91">
        <f>AO16+AQ16</f>
        <v>315</v>
      </c>
      <c r="AU16" s="89" t="s">
        <v>9</v>
      </c>
      <c r="AV16" s="87"/>
      <c r="BP16" s="87"/>
      <c r="BQ16" s="87"/>
      <c r="BR16" s="90" t="s">
        <v>18</v>
      </c>
      <c r="BS16" s="99">
        <f>$B$49*15</f>
        <v>420</v>
      </c>
      <c r="BT16" s="87"/>
      <c r="BU16" s="99">
        <f>$C$49*30</f>
        <v>90</v>
      </c>
      <c r="BV16" s="89" t="s">
        <v>9</v>
      </c>
      <c r="BX16" s="91">
        <f>BS16+BU16</f>
        <v>510</v>
      </c>
      <c r="BY16" s="89" t="s">
        <v>9</v>
      </c>
      <c r="BZ16" s="87"/>
    </row>
    <row r="17" spans="1:78" ht="34.5" thickBot="1">
      <c r="A17" s="104" t="s">
        <v>17</v>
      </c>
      <c r="B17" s="65">
        <v>0</v>
      </c>
      <c r="C17" s="65">
        <v>0</v>
      </c>
      <c r="D17" s="60"/>
      <c r="E17" s="63">
        <v>1</v>
      </c>
      <c r="F17" s="65">
        <v>0</v>
      </c>
      <c r="G17" s="60"/>
      <c r="H17" s="63">
        <v>0</v>
      </c>
      <c r="I17" s="65">
        <v>0</v>
      </c>
      <c r="J17" s="57"/>
      <c r="K17" s="64">
        <f t="shared" si="0"/>
        <v>15</v>
      </c>
      <c r="L17" s="64">
        <f t="shared" si="1"/>
        <v>0</v>
      </c>
      <c r="M17" s="78">
        <f t="shared" si="2"/>
        <v>15</v>
      </c>
      <c r="N17" s="80" t="s">
        <v>9</v>
      </c>
      <c r="O17" s="80" t="s">
        <v>117</v>
      </c>
      <c r="P17" s="22"/>
      <c r="Q17" s="22"/>
      <c r="R17" s="22"/>
      <c r="S17" s="22"/>
      <c r="U17" s="9"/>
      <c r="V17" s="84"/>
      <c r="X17" s="84"/>
      <c r="Y17" s="54"/>
      <c r="Z17" s="84"/>
      <c r="AA17" s="54"/>
      <c r="AL17" s="87"/>
      <c r="AM17" s="87"/>
      <c r="AN17" s="90"/>
      <c r="AO17" s="87"/>
      <c r="AP17" s="87"/>
      <c r="AQ17" s="87"/>
      <c r="AR17" s="87"/>
      <c r="AT17" s="87"/>
      <c r="AU17" s="87"/>
      <c r="AV17" s="87"/>
      <c r="BP17" s="87"/>
      <c r="BQ17" s="87"/>
      <c r="BR17" s="90"/>
      <c r="BS17" s="87"/>
      <c r="BT17" s="87"/>
      <c r="BU17" s="87"/>
      <c r="BV17" s="87"/>
      <c r="BX17" s="87"/>
      <c r="BY17" s="87"/>
      <c r="BZ17" s="87"/>
    </row>
    <row r="18" spans="1:78" ht="34.5" thickBot="1">
      <c r="A18" s="104" t="s">
        <v>19</v>
      </c>
      <c r="B18" s="65">
        <v>1</v>
      </c>
      <c r="C18" s="65">
        <v>0</v>
      </c>
      <c r="D18" s="60"/>
      <c r="E18" s="63">
        <v>0</v>
      </c>
      <c r="F18" s="65">
        <v>0</v>
      </c>
      <c r="G18" s="60"/>
      <c r="H18" s="63">
        <v>0</v>
      </c>
      <c r="I18" s="65">
        <v>0</v>
      </c>
      <c r="J18" s="57"/>
      <c r="K18" s="64">
        <f t="shared" si="0"/>
        <v>15</v>
      </c>
      <c r="L18" s="64">
        <f t="shared" si="1"/>
        <v>0</v>
      </c>
      <c r="M18" s="78">
        <f t="shared" si="2"/>
        <v>15</v>
      </c>
      <c r="N18" s="80" t="s">
        <v>9</v>
      </c>
      <c r="O18" s="80" t="s">
        <v>116</v>
      </c>
      <c r="P18" s="22"/>
      <c r="Q18" s="22"/>
      <c r="R18" s="22"/>
      <c r="S18" s="22"/>
      <c r="U18" s="9"/>
      <c r="V18" s="11"/>
      <c r="X18" s="11"/>
      <c r="AL18" s="87"/>
      <c r="AM18" s="87"/>
      <c r="AN18" s="90" t="s">
        <v>20</v>
      </c>
      <c r="AO18" s="91">
        <v>210</v>
      </c>
      <c r="AP18" s="87"/>
      <c r="AQ18" s="91">
        <v>60</v>
      </c>
      <c r="AR18" s="89" t="s">
        <v>9</v>
      </c>
      <c r="AT18" s="91">
        <f>AO18+AQ18</f>
        <v>270</v>
      </c>
      <c r="AU18" s="89" t="s">
        <v>9</v>
      </c>
      <c r="AV18" s="87"/>
      <c r="BK18" s="170"/>
      <c r="BP18" s="87"/>
      <c r="BQ18" s="87"/>
      <c r="BR18" s="90" t="s">
        <v>20</v>
      </c>
      <c r="BS18" s="99">
        <f>$E$49*15</f>
        <v>180</v>
      </c>
      <c r="BT18" s="87"/>
      <c r="BU18" s="99">
        <f>$F$49*30</f>
        <v>0</v>
      </c>
      <c r="BV18" s="89" t="s">
        <v>9</v>
      </c>
      <c r="BX18" s="91">
        <f>BS18+BU18</f>
        <v>180</v>
      </c>
      <c r="BY18" s="89" t="s">
        <v>9</v>
      </c>
      <c r="BZ18" s="87"/>
    </row>
    <row r="19" spans="1:78" ht="34.5" customHeight="1" thickBot="1">
      <c r="A19" s="104" t="s">
        <v>90</v>
      </c>
      <c r="B19" s="65">
        <v>2</v>
      </c>
      <c r="C19" s="65">
        <v>0</v>
      </c>
      <c r="D19" s="60"/>
      <c r="E19" s="63">
        <v>0</v>
      </c>
      <c r="F19" s="65">
        <v>0</v>
      </c>
      <c r="G19" s="60"/>
      <c r="H19" s="63">
        <v>0</v>
      </c>
      <c r="I19" s="65">
        <v>0</v>
      </c>
      <c r="J19" s="57"/>
      <c r="K19" s="64">
        <f t="shared" si="0"/>
        <v>30</v>
      </c>
      <c r="L19" s="64">
        <f t="shared" si="1"/>
        <v>0</v>
      </c>
      <c r="M19" s="78">
        <f t="shared" si="2"/>
        <v>30</v>
      </c>
      <c r="N19" s="80" t="s">
        <v>9</v>
      </c>
      <c r="O19" s="80" t="s">
        <v>115</v>
      </c>
      <c r="P19" s="22"/>
      <c r="Q19" s="22"/>
      <c r="R19" s="22"/>
      <c r="S19" s="22"/>
      <c r="U19" s="9"/>
      <c r="V19" s="84"/>
      <c r="X19" s="84"/>
      <c r="Y19" s="54"/>
      <c r="Z19" s="84"/>
      <c r="AA19" s="54"/>
      <c r="AL19" s="87"/>
      <c r="AM19" s="87"/>
      <c r="AN19" s="90"/>
      <c r="AO19" s="87"/>
      <c r="AP19" s="87"/>
      <c r="AQ19" s="87"/>
      <c r="AR19" s="87"/>
      <c r="AT19" s="87"/>
      <c r="AU19" s="87"/>
      <c r="AV19" s="87"/>
      <c r="BK19" s="170"/>
      <c r="BP19" s="87"/>
      <c r="BQ19" s="87"/>
      <c r="BR19" s="90"/>
      <c r="BS19" s="87"/>
      <c r="BT19" s="87"/>
      <c r="BU19" s="87"/>
      <c r="BV19" s="87"/>
      <c r="BX19" s="87"/>
      <c r="BY19" s="87"/>
      <c r="BZ19" s="87"/>
    </row>
    <row r="20" spans="1:78" ht="28.5" customHeight="1" thickBot="1">
      <c r="A20" s="104" t="s">
        <v>88</v>
      </c>
      <c r="B20" s="65">
        <v>0</v>
      </c>
      <c r="C20" s="65">
        <v>0</v>
      </c>
      <c r="D20" s="60"/>
      <c r="E20" s="63">
        <v>2</v>
      </c>
      <c r="F20" s="65">
        <v>0</v>
      </c>
      <c r="G20" s="60"/>
      <c r="H20" s="63">
        <v>0</v>
      </c>
      <c r="I20" s="65">
        <v>0</v>
      </c>
      <c r="J20" s="57"/>
      <c r="K20" s="64">
        <f t="shared" si="0"/>
        <v>30</v>
      </c>
      <c r="L20" s="64">
        <f t="shared" si="1"/>
        <v>0</v>
      </c>
      <c r="M20" s="78">
        <f t="shared" si="2"/>
        <v>30</v>
      </c>
      <c r="N20" s="80" t="s">
        <v>9</v>
      </c>
      <c r="O20" s="80" t="s">
        <v>114</v>
      </c>
      <c r="P20" s="22"/>
      <c r="Q20" s="22"/>
      <c r="R20" s="22"/>
      <c r="S20" s="22"/>
      <c r="U20" s="9"/>
      <c r="V20" s="11"/>
      <c r="X20" s="11"/>
      <c r="AL20" s="87"/>
      <c r="AM20" s="87"/>
      <c r="AN20" s="90" t="s">
        <v>4</v>
      </c>
      <c r="AO20" s="91">
        <v>90</v>
      </c>
      <c r="AP20" s="87"/>
      <c r="AQ20" s="91">
        <v>0</v>
      </c>
      <c r="AR20" s="89" t="s">
        <v>9</v>
      </c>
      <c r="AT20" s="91">
        <f>AO20+AQ20</f>
        <v>90</v>
      </c>
      <c r="AU20" s="89" t="s">
        <v>9</v>
      </c>
      <c r="AV20" s="87"/>
      <c r="BK20" s="170"/>
      <c r="BP20" s="87"/>
      <c r="BQ20" s="87"/>
      <c r="BR20" s="90" t="s">
        <v>125</v>
      </c>
      <c r="BS20" s="99">
        <f>$H$49*15</f>
        <v>30</v>
      </c>
      <c r="BT20" s="87"/>
      <c r="BU20" s="99">
        <f>$I$49*30</f>
        <v>0</v>
      </c>
      <c r="BV20" s="89" t="s">
        <v>9</v>
      </c>
      <c r="BX20" s="91">
        <f>BS20+BU20</f>
        <v>30</v>
      </c>
      <c r="BY20" s="89" t="s">
        <v>9</v>
      </c>
      <c r="BZ20" s="87"/>
    </row>
    <row r="21" spans="1:78" ht="34.5" thickBot="1">
      <c r="A21" s="104" t="s">
        <v>93</v>
      </c>
      <c r="B21" s="65">
        <v>2</v>
      </c>
      <c r="C21" s="65">
        <v>0</v>
      </c>
      <c r="D21" s="60"/>
      <c r="E21" s="63">
        <v>2</v>
      </c>
      <c r="F21" s="65">
        <v>0</v>
      </c>
      <c r="G21" s="60"/>
      <c r="H21" s="63">
        <v>0</v>
      </c>
      <c r="I21" s="65">
        <v>0</v>
      </c>
      <c r="J21" s="57"/>
      <c r="K21" s="64">
        <f t="shared" si="0"/>
        <v>60</v>
      </c>
      <c r="L21" s="64">
        <f t="shared" si="1"/>
        <v>0</v>
      </c>
      <c r="M21" s="78">
        <f t="shared" si="2"/>
        <v>60</v>
      </c>
      <c r="N21" s="80" t="s">
        <v>9</v>
      </c>
      <c r="O21" s="80" t="s">
        <v>113</v>
      </c>
      <c r="P21" s="22"/>
      <c r="Q21" s="22"/>
      <c r="R21" s="22"/>
      <c r="S21" s="22"/>
      <c r="U21" s="9"/>
      <c r="V21" s="84"/>
      <c r="X21" s="84"/>
      <c r="Y21" s="54"/>
      <c r="Z21" s="84"/>
      <c r="AA21" s="54"/>
      <c r="AL21" s="87"/>
      <c r="AM21" s="87"/>
      <c r="AN21" s="87"/>
      <c r="AO21" s="87"/>
      <c r="AP21" s="87"/>
      <c r="AQ21" s="87"/>
      <c r="AR21" s="87"/>
      <c r="AT21" s="87"/>
      <c r="AU21" s="87"/>
      <c r="AV21" s="87"/>
      <c r="BK21" s="170"/>
      <c r="BP21" s="87"/>
      <c r="BQ21" s="87"/>
      <c r="BR21" s="87"/>
      <c r="BS21" s="87"/>
      <c r="BT21" s="87"/>
      <c r="BU21" s="87"/>
      <c r="BV21" s="87"/>
      <c r="BX21" s="87"/>
      <c r="BY21" s="87"/>
      <c r="BZ21" s="87"/>
    </row>
    <row r="22" spans="1:78" ht="34.5" thickBot="1">
      <c r="A22" s="104" t="s">
        <v>95</v>
      </c>
      <c r="B22" s="65">
        <v>0</v>
      </c>
      <c r="C22" s="65">
        <v>1</v>
      </c>
      <c r="D22" s="60"/>
      <c r="E22" s="63">
        <v>0</v>
      </c>
      <c r="F22" s="65">
        <v>0</v>
      </c>
      <c r="G22" s="60"/>
      <c r="H22" s="63">
        <v>0</v>
      </c>
      <c r="I22" s="65">
        <v>0</v>
      </c>
      <c r="J22" s="57"/>
      <c r="K22" s="64">
        <f t="shared" si="0"/>
        <v>0</v>
      </c>
      <c r="L22" s="64">
        <f t="shared" si="1"/>
        <v>30</v>
      </c>
      <c r="M22" s="78">
        <f t="shared" si="2"/>
        <v>30</v>
      </c>
      <c r="N22" s="80" t="s">
        <v>9</v>
      </c>
      <c r="O22" s="80" t="s">
        <v>111</v>
      </c>
      <c r="P22" s="22"/>
      <c r="Q22" s="22"/>
      <c r="R22" s="22"/>
      <c r="S22" s="22"/>
      <c r="AL22" s="87"/>
      <c r="AM22" s="87"/>
      <c r="AN22" s="92" t="s">
        <v>21</v>
      </c>
      <c r="AO22" s="93">
        <f>AO20+AO18+AO16</f>
        <v>585</v>
      </c>
      <c r="AP22" s="87"/>
      <c r="AQ22" s="93">
        <f>AQ20+AQ18+AQ16</f>
        <v>90</v>
      </c>
      <c r="AR22" s="89" t="s">
        <v>9</v>
      </c>
      <c r="AT22" s="88">
        <f>AO22+AQ22</f>
        <v>675</v>
      </c>
      <c r="AU22" s="89" t="s">
        <v>9</v>
      </c>
      <c r="AV22" s="100"/>
      <c r="AW22" s="101"/>
      <c r="BK22" s="170"/>
      <c r="BP22" s="87"/>
      <c r="BQ22" s="87"/>
      <c r="BR22" s="92" t="s">
        <v>21</v>
      </c>
      <c r="BS22" s="93">
        <f>SUM(BS16:BS21)</f>
        <v>630</v>
      </c>
      <c r="BT22" s="87"/>
      <c r="BU22" s="93">
        <f>SUM(BU16:BU21)</f>
        <v>90</v>
      </c>
      <c r="BV22" s="89" t="s">
        <v>9</v>
      </c>
      <c r="BX22" s="96">
        <f>BS22+BU22</f>
        <v>720</v>
      </c>
      <c r="BY22" s="89" t="s">
        <v>9</v>
      </c>
    </row>
    <row r="23" spans="1:78" ht="34.5" thickBot="1">
      <c r="A23" s="104" t="s">
        <v>96</v>
      </c>
      <c r="B23" s="65">
        <v>2</v>
      </c>
      <c r="C23" s="65">
        <v>0</v>
      </c>
      <c r="D23" s="60"/>
      <c r="E23" s="63">
        <v>0</v>
      </c>
      <c r="F23" s="65">
        <v>0</v>
      </c>
      <c r="G23" s="60"/>
      <c r="H23" s="63">
        <v>0</v>
      </c>
      <c r="I23" s="65">
        <v>0</v>
      </c>
      <c r="J23" s="57"/>
      <c r="K23" s="64">
        <f t="shared" si="0"/>
        <v>30</v>
      </c>
      <c r="L23" s="64">
        <f t="shared" si="1"/>
        <v>0</v>
      </c>
      <c r="M23" s="78">
        <f t="shared" si="2"/>
        <v>30</v>
      </c>
      <c r="N23" s="80" t="s">
        <v>9</v>
      </c>
      <c r="O23" s="80" t="s">
        <v>112</v>
      </c>
      <c r="P23" s="22"/>
      <c r="Q23" s="22"/>
      <c r="R23" s="22"/>
      <c r="S23" s="22"/>
      <c r="U23" s="12"/>
      <c r="V23" s="28"/>
      <c r="X23" s="28"/>
      <c r="Y23" s="54"/>
      <c r="Z23" s="86"/>
      <c r="AA23" s="54"/>
      <c r="AL23" s="87"/>
      <c r="AU23" s="87"/>
      <c r="BK23" s="170"/>
    </row>
    <row r="24" spans="1:78" ht="34.5" thickBot="1">
      <c r="A24" s="104" t="s">
        <v>98</v>
      </c>
      <c r="B24" s="65">
        <v>2</v>
      </c>
      <c r="C24" s="65">
        <v>0</v>
      </c>
      <c r="D24" s="60"/>
      <c r="E24" s="63">
        <v>0</v>
      </c>
      <c r="F24" s="65">
        <v>0</v>
      </c>
      <c r="G24" s="60"/>
      <c r="H24" s="63">
        <v>0</v>
      </c>
      <c r="I24" s="65">
        <v>0</v>
      </c>
      <c r="J24" s="57"/>
      <c r="K24" s="64">
        <f t="shared" si="0"/>
        <v>30</v>
      </c>
      <c r="L24" s="64">
        <f t="shared" si="1"/>
        <v>0</v>
      </c>
      <c r="M24" s="78">
        <f t="shared" si="2"/>
        <v>30</v>
      </c>
      <c r="N24" s="80" t="s">
        <v>9</v>
      </c>
      <c r="O24" s="80" t="s">
        <v>108</v>
      </c>
      <c r="P24" s="22"/>
      <c r="Q24" s="22"/>
      <c r="R24" s="22"/>
      <c r="S24" s="22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BK24" s="170"/>
    </row>
    <row r="25" spans="1:78" ht="34.5" thickBot="1">
      <c r="A25" s="161" t="s">
        <v>103</v>
      </c>
      <c r="B25" s="65">
        <v>1</v>
      </c>
      <c r="C25" s="63">
        <v>0</v>
      </c>
      <c r="D25" s="60"/>
      <c r="E25" s="63">
        <v>0</v>
      </c>
      <c r="F25" s="63">
        <v>0</v>
      </c>
      <c r="G25" s="60"/>
      <c r="H25" s="63">
        <v>0</v>
      </c>
      <c r="I25" s="63">
        <v>0</v>
      </c>
      <c r="J25" s="57"/>
      <c r="K25" s="64">
        <f t="shared" si="0"/>
        <v>15</v>
      </c>
      <c r="L25" s="64">
        <f t="shared" si="1"/>
        <v>0</v>
      </c>
      <c r="M25" s="78">
        <f t="shared" si="2"/>
        <v>15</v>
      </c>
      <c r="N25" s="80" t="s">
        <v>9</v>
      </c>
      <c r="O25" s="80" t="s">
        <v>107</v>
      </c>
      <c r="P25" s="22"/>
      <c r="Q25" s="22"/>
      <c r="R25" s="22"/>
      <c r="S25" s="22"/>
      <c r="AL25" s="87"/>
      <c r="AM25" s="87"/>
      <c r="AN25" s="87"/>
      <c r="AO25" s="87"/>
      <c r="AP25" s="87"/>
      <c r="AQ25" s="87"/>
      <c r="AR25" s="87"/>
      <c r="AS25" s="87"/>
      <c r="AT25" s="87"/>
      <c r="AU25" s="87"/>
    </row>
    <row r="26" spans="1:78" ht="28.5" thickBot="1">
      <c r="A26" s="65" t="s">
        <v>106</v>
      </c>
      <c r="B26" s="65">
        <v>3</v>
      </c>
      <c r="C26" s="63">
        <v>0</v>
      </c>
      <c r="D26" s="60"/>
      <c r="E26" s="63">
        <v>0</v>
      </c>
      <c r="F26" s="63">
        <v>0</v>
      </c>
      <c r="G26" s="60"/>
      <c r="H26" s="63">
        <v>0</v>
      </c>
      <c r="I26" s="63">
        <v>0</v>
      </c>
      <c r="J26" s="57"/>
      <c r="K26" s="64">
        <f t="shared" si="0"/>
        <v>45</v>
      </c>
      <c r="L26" s="64">
        <f t="shared" si="1"/>
        <v>0</v>
      </c>
      <c r="M26" s="78">
        <f t="shared" si="2"/>
        <v>45</v>
      </c>
      <c r="N26" s="80" t="s">
        <v>9</v>
      </c>
      <c r="O26" s="80" t="s">
        <v>109</v>
      </c>
      <c r="P26" s="22"/>
      <c r="Q26" s="22"/>
      <c r="R26" s="22"/>
      <c r="S26" s="22"/>
      <c r="T26" s="165"/>
      <c r="U26" s="165"/>
      <c r="V26" s="165"/>
      <c r="X26" s="84"/>
      <c r="Y26" s="22"/>
    </row>
    <row r="27" spans="1:78" ht="28.5" thickBot="1">
      <c r="A27" s="65" t="s">
        <v>110</v>
      </c>
      <c r="B27" s="65">
        <v>0</v>
      </c>
      <c r="C27" s="63">
        <v>0</v>
      </c>
      <c r="D27" s="60"/>
      <c r="E27" s="63">
        <v>1</v>
      </c>
      <c r="F27" s="63">
        <v>0</v>
      </c>
      <c r="G27" s="60"/>
      <c r="H27" s="63">
        <v>1</v>
      </c>
      <c r="I27" s="63">
        <v>0</v>
      </c>
      <c r="J27" s="57"/>
      <c r="K27" s="64">
        <f t="shared" si="0"/>
        <v>30</v>
      </c>
      <c r="L27" s="64">
        <f t="shared" si="1"/>
        <v>0</v>
      </c>
      <c r="M27" s="78">
        <f t="shared" si="2"/>
        <v>30</v>
      </c>
      <c r="N27" s="80" t="s">
        <v>9</v>
      </c>
      <c r="O27" s="80" t="s">
        <v>126</v>
      </c>
      <c r="P27" s="22"/>
      <c r="Q27" s="22"/>
      <c r="R27" s="22"/>
      <c r="S27" s="22"/>
    </row>
    <row r="28" spans="1:78" ht="28.5" thickBot="1">
      <c r="A28" s="65" t="s">
        <v>130</v>
      </c>
      <c r="B28" s="65">
        <v>1</v>
      </c>
      <c r="C28" s="63">
        <v>0</v>
      </c>
      <c r="D28" s="60"/>
      <c r="E28" s="63">
        <v>0</v>
      </c>
      <c r="F28" s="63">
        <v>0</v>
      </c>
      <c r="G28" s="60"/>
      <c r="H28" s="63">
        <v>0</v>
      </c>
      <c r="I28" s="63">
        <v>0</v>
      </c>
      <c r="J28" s="57"/>
      <c r="K28" s="64">
        <f t="shared" si="0"/>
        <v>15</v>
      </c>
      <c r="L28" s="64">
        <f t="shared" si="1"/>
        <v>0</v>
      </c>
      <c r="M28" s="78">
        <f t="shared" si="2"/>
        <v>15</v>
      </c>
      <c r="N28" s="80" t="s">
        <v>9</v>
      </c>
      <c r="O28" s="80" t="s">
        <v>127</v>
      </c>
      <c r="P28" s="22"/>
      <c r="Q28" s="22"/>
      <c r="R28" s="22"/>
      <c r="S28" s="22"/>
      <c r="Z28" s="83"/>
    </row>
    <row r="29" spans="1:78" ht="28.5" thickBot="1">
      <c r="A29" s="65" t="s">
        <v>132</v>
      </c>
      <c r="B29" s="65">
        <v>2</v>
      </c>
      <c r="C29" s="63">
        <v>1</v>
      </c>
      <c r="D29" s="60"/>
      <c r="E29" s="63">
        <v>0</v>
      </c>
      <c r="F29" s="63">
        <v>0</v>
      </c>
      <c r="G29" s="60"/>
      <c r="H29" s="63">
        <v>0</v>
      </c>
      <c r="I29" s="63">
        <v>0</v>
      </c>
      <c r="J29" s="57"/>
      <c r="K29" s="64">
        <f t="shared" si="0"/>
        <v>30</v>
      </c>
      <c r="L29" s="64">
        <f t="shared" si="1"/>
        <v>30</v>
      </c>
      <c r="M29" s="78">
        <f t="shared" si="2"/>
        <v>60</v>
      </c>
      <c r="N29" s="80" t="s">
        <v>9</v>
      </c>
      <c r="O29" s="80" t="s">
        <v>131</v>
      </c>
      <c r="P29" s="22"/>
      <c r="Q29" s="22"/>
      <c r="R29" s="22"/>
      <c r="S29" s="22"/>
    </row>
    <row r="30" spans="1:78" ht="28.5" thickBot="1">
      <c r="A30" s="65" t="s">
        <v>133</v>
      </c>
      <c r="B30" s="65">
        <v>0</v>
      </c>
      <c r="C30" s="63">
        <v>0</v>
      </c>
      <c r="D30" s="60"/>
      <c r="E30" s="63">
        <v>1</v>
      </c>
      <c r="F30" s="63">
        <v>0</v>
      </c>
      <c r="G30" s="60"/>
      <c r="H30" s="63">
        <v>0</v>
      </c>
      <c r="I30" s="63">
        <v>0</v>
      </c>
      <c r="J30" s="57"/>
      <c r="K30" s="64">
        <f t="shared" si="0"/>
        <v>15</v>
      </c>
      <c r="L30" s="64">
        <f t="shared" si="1"/>
        <v>0</v>
      </c>
      <c r="M30" s="78">
        <f t="shared" si="2"/>
        <v>15</v>
      </c>
      <c r="N30" s="80" t="s">
        <v>9</v>
      </c>
      <c r="O30" s="80" t="s">
        <v>118</v>
      </c>
      <c r="P30" s="22"/>
      <c r="Q30" s="22"/>
      <c r="R30" s="22"/>
      <c r="S30" s="22"/>
      <c r="U30" s="9"/>
      <c r="V30" s="54"/>
      <c r="X30" s="54"/>
      <c r="Y30" s="54"/>
      <c r="Z30" s="97"/>
      <c r="AA30" s="54"/>
    </row>
    <row r="31" spans="1:78" ht="28.5" thickBot="1">
      <c r="A31" s="65" t="s">
        <v>134</v>
      </c>
      <c r="B31" s="65">
        <v>1</v>
      </c>
      <c r="C31" s="63">
        <v>0</v>
      </c>
      <c r="D31" s="60"/>
      <c r="E31" s="63">
        <v>2</v>
      </c>
      <c r="F31" s="63">
        <v>0</v>
      </c>
      <c r="G31" s="60"/>
      <c r="H31" s="63">
        <v>0</v>
      </c>
      <c r="I31" s="63">
        <v>0</v>
      </c>
      <c r="J31" s="57"/>
      <c r="K31" s="64">
        <f t="shared" si="0"/>
        <v>45</v>
      </c>
      <c r="L31" s="64">
        <f t="shared" si="1"/>
        <v>0</v>
      </c>
      <c r="M31" s="78">
        <f t="shared" si="2"/>
        <v>45</v>
      </c>
      <c r="N31" s="80" t="s">
        <v>9</v>
      </c>
      <c r="O31" s="80" t="s">
        <v>135</v>
      </c>
      <c r="P31" s="22"/>
      <c r="Q31" s="22"/>
      <c r="R31" s="22"/>
      <c r="S31" s="22"/>
      <c r="U31" s="9"/>
    </row>
    <row r="32" spans="1:78" ht="28.5" thickBot="1">
      <c r="A32" s="65"/>
      <c r="B32" s="65">
        <v>0</v>
      </c>
      <c r="C32" s="63">
        <v>0</v>
      </c>
      <c r="D32" s="60"/>
      <c r="E32" s="63">
        <v>0</v>
      </c>
      <c r="F32" s="63">
        <v>0</v>
      </c>
      <c r="G32" s="60"/>
      <c r="H32" s="63">
        <v>0</v>
      </c>
      <c r="I32" s="63">
        <v>0</v>
      </c>
      <c r="J32" s="57"/>
      <c r="K32" s="64">
        <f t="shared" si="0"/>
        <v>0</v>
      </c>
      <c r="L32" s="64">
        <f t="shared" si="1"/>
        <v>0</v>
      </c>
      <c r="M32" s="78">
        <f t="shared" si="2"/>
        <v>0</v>
      </c>
      <c r="N32" s="80" t="s">
        <v>9</v>
      </c>
      <c r="O32" s="80"/>
      <c r="P32" s="22"/>
      <c r="Q32" s="22"/>
      <c r="R32" s="22"/>
      <c r="S32" s="22"/>
      <c r="U32" s="9"/>
      <c r="V32" s="54"/>
      <c r="X32" s="54"/>
      <c r="Y32" s="54"/>
      <c r="Z32" s="97"/>
      <c r="AA32" s="54"/>
    </row>
    <row r="33" spans="1:27" ht="28.5" thickBot="1">
      <c r="A33" s="65"/>
      <c r="B33" s="65">
        <v>0</v>
      </c>
      <c r="C33" s="63">
        <v>0</v>
      </c>
      <c r="D33" s="60"/>
      <c r="E33" s="63">
        <v>0</v>
      </c>
      <c r="F33" s="63">
        <v>0</v>
      </c>
      <c r="G33" s="60"/>
      <c r="H33" s="63">
        <v>0</v>
      </c>
      <c r="I33" s="63">
        <v>0</v>
      </c>
      <c r="J33" s="57"/>
      <c r="K33" s="64">
        <f t="shared" si="0"/>
        <v>0</v>
      </c>
      <c r="L33" s="64">
        <f t="shared" si="1"/>
        <v>0</v>
      </c>
      <c r="M33" s="78">
        <f t="shared" si="2"/>
        <v>0</v>
      </c>
      <c r="N33" s="80" t="s">
        <v>9</v>
      </c>
      <c r="O33" s="80"/>
      <c r="P33" s="22"/>
      <c r="Q33" s="22"/>
      <c r="R33" s="22"/>
      <c r="S33" s="22"/>
      <c r="U33" s="9"/>
    </row>
    <row r="34" spans="1:27" ht="28.5" thickBot="1">
      <c r="A34" s="65"/>
      <c r="B34" s="65">
        <v>0</v>
      </c>
      <c r="C34" s="63">
        <v>0</v>
      </c>
      <c r="D34" s="60"/>
      <c r="E34" s="63">
        <v>0</v>
      </c>
      <c r="F34" s="63">
        <v>0</v>
      </c>
      <c r="G34" s="60"/>
      <c r="H34" s="63">
        <v>0</v>
      </c>
      <c r="I34" s="63">
        <v>0</v>
      </c>
      <c r="J34" s="57"/>
      <c r="K34" s="64">
        <f t="shared" si="0"/>
        <v>0</v>
      </c>
      <c r="L34" s="64">
        <f t="shared" si="1"/>
        <v>0</v>
      </c>
      <c r="M34" s="78">
        <f t="shared" si="2"/>
        <v>0</v>
      </c>
      <c r="N34" s="80" t="s">
        <v>9</v>
      </c>
      <c r="O34" s="80"/>
      <c r="P34" s="22"/>
      <c r="Q34" s="22"/>
      <c r="R34" s="22"/>
      <c r="S34" s="22"/>
      <c r="U34" s="9"/>
      <c r="V34" s="97"/>
      <c r="W34" s="17"/>
      <c r="X34" s="97"/>
      <c r="Y34" s="54"/>
      <c r="Z34" s="97"/>
      <c r="AA34" s="54"/>
    </row>
    <row r="35" spans="1:27" ht="28.5" thickBot="1">
      <c r="A35" s="105"/>
      <c r="B35" s="65">
        <v>0</v>
      </c>
      <c r="C35" s="63">
        <v>0</v>
      </c>
      <c r="D35" s="60"/>
      <c r="E35" s="63">
        <v>0</v>
      </c>
      <c r="F35" s="63">
        <v>0</v>
      </c>
      <c r="G35" s="60"/>
      <c r="H35" s="63">
        <v>0</v>
      </c>
      <c r="I35" s="63">
        <v>0</v>
      </c>
      <c r="J35" s="57"/>
      <c r="K35" s="64">
        <f t="shared" si="0"/>
        <v>0</v>
      </c>
      <c r="L35" s="64">
        <f t="shared" si="1"/>
        <v>0</v>
      </c>
      <c r="M35" s="78">
        <f t="shared" si="2"/>
        <v>0</v>
      </c>
      <c r="N35" s="80" t="s">
        <v>9</v>
      </c>
      <c r="O35" s="80"/>
      <c r="P35" s="22"/>
      <c r="Q35" s="22"/>
      <c r="R35" s="22"/>
      <c r="S35" s="22"/>
    </row>
    <row r="36" spans="1:27" ht="28.5" thickBot="1">
      <c r="A36" s="65"/>
      <c r="B36" s="65">
        <v>0</v>
      </c>
      <c r="C36" s="63">
        <v>0</v>
      </c>
      <c r="D36" s="60"/>
      <c r="E36" s="63">
        <v>0</v>
      </c>
      <c r="F36" s="63">
        <v>0</v>
      </c>
      <c r="G36" s="60"/>
      <c r="H36" s="63">
        <v>0</v>
      </c>
      <c r="I36" s="63">
        <v>0</v>
      </c>
      <c r="J36" s="57"/>
      <c r="K36" s="64">
        <f t="shared" si="0"/>
        <v>0</v>
      </c>
      <c r="L36" s="64">
        <f t="shared" si="1"/>
        <v>0</v>
      </c>
      <c r="M36" s="78">
        <f t="shared" si="2"/>
        <v>0</v>
      </c>
      <c r="N36" s="80" t="s">
        <v>9</v>
      </c>
      <c r="O36" s="80"/>
      <c r="P36" s="22"/>
      <c r="Q36" s="22"/>
      <c r="R36" s="22"/>
      <c r="S36" s="22"/>
      <c r="U36" s="12"/>
      <c r="V36" s="98"/>
      <c r="W36" s="19"/>
      <c r="X36" s="98"/>
      <c r="Y36" s="54"/>
      <c r="Z36" s="27"/>
      <c r="AA36" s="54"/>
    </row>
    <row r="37" spans="1:27" ht="28.5" thickBot="1">
      <c r="A37" s="65"/>
      <c r="B37" s="65">
        <v>0</v>
      </c>
      <c r="C37" s="63">
        <v>0</v>
      </c>
      <c r="D37" s="60"/>
      <c r="E37" s="63">
        <v>0</v>
      </c>
      <c r="F37" s="63">
        <v>0</v>
      </c>
      <c r="G37" s="60"/>
      <c r="H37" s="63">
        <v>0</v>
      </c>
      <c r="I37" s="63">
        <v>0</v>
      </c>
      <c r="J37" s="57"/>
      <c r="K37" s="64">
        <f t="shared" si="0"/>
        <v>0</v>
      </c>
      <c r="L37" s="64">
        <f t="shared" si="1"/>
        <v>0</v>
      </c>
      <c r="M37" s="78">
        <f t="shared" si="2"/>
        <v>0</v>
      </c>
      <c r="N37" s="80" t="s">
        <v>9</v>
      </c>
      <c r="O37" s="80"/>
      <c r="P37" s="22"/>
      <c r="Q37" s="22"/>
      <c r="R37" s="22"/>
      <c r="S37" s="22"/>
    </row>
    <row r="38" spans="1:27" ht="28.5" thickBot="1">
      <c r="A38" s="106"/>
      <c r="B38" s="65">
        <v>0</v>
      </c>
      <c r="C38" s="63">
        <v>0</v>
      </c>
      <c r="D38" s="60"/>
      <c r="E38" s="63">
        <v>0</v>
      </c>
      <c r="F38" s="63">
        <v>0</v>
      </c>
      <c r="G38" s="60"/>
      <c r="H38" s="63">
        <v>0</v>
      </c>
      <c r="I38" s="63">
        <v>0</v>
      </c>
      <c r="J38" s="57"/>
      <c r="K38" s="64">
        <f t="shared" si="0"/>
        <v>0</v>
      </c>
      <c r="L38" s="64">
        <f t="shared" si="1"/>
        <v>0</v>
      </c>
      <c r="M38" s="78">
        <f t="shared" si="2"/>
        <v>0</v>
      </c>
      <c r="N38" s="80" t="s">
        <v>9</v>
      </c>
      <c r="O38" s="80"/>
      <c r="P38" s="22"/>
      <c r="Q38" s="22"/>
      <c r="R38" s="22"/>
      <c r="S38" s="22"/>
    </row>
    <row r="39" spans="1:27" ht="28.5" thickBot="1">
      <c r="A39" s="106"/>
      <c r="B39" s="65">
        <v>0</v>
      </c>
      <c r="C39" s="63">
        <v>0</v>
      </c>
      <c r="D39" s="60"/>
      <c r="E39" s="63">
        <v>0</v>
      </c>
      <c r="F39" s="63">
        <v>0</v>
      </c>
      <c r="G39" s="60"/>
      <c r="H39" s="63">
        <v>0</v>
      </c>
      <c r="I39" s="63">
        <v>0</v>
      </c>
      <c r="J39" s="57"/>
      <c r="K39" s="64">
        <f t="shared" si="0"/>
        <v>0</v>
      </c>
      <c r="L39" s="64">
        <f t="shared" si="1"/>
        <v>0</v>
      </c>
      <c r="M39" s="78">
        <f t="shared" si="2"/>
        <v>0</v>
      </c>
      <c r="N39" s="80" t="s">
        <v>9</v>
      </c>
      <c r="O39" s="80"/>
      <c r="P39" s="22"/>
      <c r="Q39" s="22"/>
      <c r="R39" s="22"/>
      <c r="S39" s="22"/>
    </row>
    <row r="40" spans="1:27" ht="28.5" thickBot="1">
      <c r="A40" s="106"/>
      <c r="B40" s="65">
        <v>0</v>
      </c>
      <c r="C40" s="63">
        <v>0</v>
      </c>
      <c r="D40" s="60"/>
      <c r="E40" s="63">
        <v>0</v>
      </c>
      <c r="F40" s="63">
        <v>0</v>
      </c>
      <c r="G40" s="60"/>
      <c r="H40" s="63">
        <v>0</v>
      </c>
      <c r="I40" s="63">
        <v>0</v>
      </c>
      <c r="J40" s="57"/>
      <c r="K40" s="64">
        <f t="shared" si="0"/>
        <v>0</v>
      </c>
      <c r="L40" s="64">
        <f t="shared" si="1"/>
        <v>0</v>
      </c>
      <c r="M40" s="78">
        <f t="shared" si="2"/>
        <v>0</v>
      </c>
      <c r="N40" s="80" t="s">
        <v>9</v>
      </c>
      <c r="O40" s="80"/>
      <c r="P40" s="22"/>
      <c r="Q40" s="22"/>
      <c r="R40" s="22"/>
      <c r="S40" s="22"/>
    </row>
    <row r="41" spans="1:27" ht="28.5" thickBot="1">
      <c r="A41" s="65"/>
      <c r="B41" s="65">
        <v>0</v>
      </c>
      <c r="C41" s="63">
        <v>0</v>
      </c>
      <c r="D41" s="60"/>
      <c r="E41" s="63">
        <v>0</v>
      </c>
      <c r="F41" s="63">
        <v>0</v>
      </c>
      <c r="G41" s="60"/>
      <c r="H41" s="63">
        <v>0</v>
      </c>
      <c r="I41" s="63">
        <v>0</v>
      </c>
      <c r="J41" s="57"/>
      <c r="K41" s="64">
        <f t="shared" si="0"/>
        <v>0</v>
      </c>
      <c r="L41" s="64">
        <f t="shared" si="1"/>
        <v>0</v>
      </c>
      <c r="M41" s="78">
        <f t="shared" si="2"/>
        <v>0</v>
      </c>
      <c r="N41" s="80" t="s">
        <v>9</v>
      </c>
      <c r="O41" s="80"/>
      <c r="P41" s="22"/>
      <c r="Q41" s="22"/>
      <c r="R41" s="22"/>
      <c r="S41" s="22"/>
    </row>
    <row r="42" spans="1:27" ht="28.5" thickBot="1">
      <c r="A42" s="65"/>
      <c r="B42" s="65">
        <v>0</v>
      </c>
      <c r="C42" s="63">
        <v>0</v>
      </c>
      <c r="D42" s="60"/>
      <c r="E42" s="63">
        <v>0</v>
      </c>
      <c r="F42" s="63">
        <v>0</v>
      </c>
      <c r="G42" s="60"/>
      <c r="H42" s="63">
        <v>0</v>
      </c>
      <c r="I42" s="63">
        <v>0</v>
      </c>
      <c r="J42" s="57"/>
      <c r="K42" s="64">
        <f t="shared" si="0"/>
        <v>0</v>
      </c>
      <c r="L42" s="64">
        <f t="shared" si="1"/>
        <v>0</v>
      </c>
      <c r="M42" s="78">
        <f t="shared" si="2"/>
        <v>0</v>
      </c>
      <c r="N42" s="80" t="s">
        <v>9</v>
      </c>
      <c r="O42" s="80"/>
      <c r="P42" s="22"/>
      <c r="Q42" s="22"/>
      <c r="R42" s="22"/>
      <c r="S42" s="22"/>
    </row>
    <row r="43" spans="1:27" ht="28.5" thickBot="1">
      <c r="A43" s="65"/>
      <c r="B43" s="65">
        <v>0</v>
      </c>
      <c r="C43" s="63">
        <v>0</v>
      </c>
      <c r="D43" s="60"/>
      <c r="E43" s="63">
        <v>0</v>
      </c>
      <c r="F43" s="63">
        <v>0</v>
      </c>
      <c r="G43" s="60"/>
      <c r="H43" s="63">
        <v>0</v>
      </c>
      <c r="I43" s="63">
        <v>0</v>
      </c>
      <c r="J43" s="57"/>
      <c r="K43" s="64">
        <f t="shared" si="0"/>
        <v>0</v>
      </c>
      <c r="L43" s="64">
        <f t="shared" si="1"/>
        <v>0</v>
      </c>
      <c r="M43" s="78">
        <f t="shared" si="2"/>
        <v>0</v>
      </c>
      <c r="N43" s="80" t="s">
        <v>9</v>
      </c>
      <c r="O43" s="80"/>
      <c r="P43" s="22"/>
      <c r="Q43" s="22"/>
      <c r="R43" s="22"/>
      <c r="S43" s="22"/>
    </row>
    <row r="44" spans="1:27" ht="28.5" thickBot="1">
      <c r="A44" s="106"/>
      <c r="B44" s="65">
        <v>0</v>
      </c>
      <c r="C44" s="63">
        <v>0</v>
      </c>
      <c r="D44" s="60"/>
      <c r="E44" s="63">
        <v>0</v>
      </c>
      <c r="F44" s="63">
        <v>0</v>
      </c>
      <c r="G44" s="60"/>
      <c r="H44" s="63">
        <v>0</v>
      </c>
      <c r="I44" s="63">
        <v>0</v>
      </c>
      <c r="J44" s="57"/>
      <c r="K44" s="64">
        <f t="shared" si="0"/>
        <v>0</v>
      </c>
      <c r="L44" s="64">
        <f t="shared" si="1"/>
        <v>0</v>
      </c>
      <c r="M44" s="78">
        <f t="shared" si="2"/>
        <v>0</v>
      </c>
      <c r="N44" s="80" t="s">
        <v>9</v>
      </c>
      <c r="O44" s="80"/>
      <c r="P44" s="22"/>
      <c r="Q44" s="22"/>
      <c r="R44" s="22"/>
      <c r="S44" s="22"/>
    </row>
    <row r="45" spans="1:27" ht="28.5" thickBot="1">
      <c r="A45" s="106"/>
      <c r="B45" s="65">
        <v>0</v>
      </c>
      <c r="C45" s="63">
        <v>0</v>
      </c>
      <c r="D45" s="60"/>
      <c r="E45" s="63">
        <v>0</v>
      </c>
      <c r="F45" s="63">
        <v>0</v>
      </c>
      <c r="G45" s="60"/>
      <c r="H45" s="63">
        <v>0</v>
      </c>
      <c r="I45" s="63">
        <v>0</v>
      </c>
      <c r="J45" s="57"/>
      <c r="K45" s="64">
        <f t="shared" si="0"/>
        <v>0</v>
      </c>
      <c r="L45" s="64">
        <f t="shared" si="1"/>
        <v>0</v>
      </c>
      <c r="M45" s="78">
        <f t="shared" si="2"/>
        <v>0</v>
      </c>
      <c r="N45" s="80" t="s">
        <v>9</v>
      </c>
      <c r="O45" s="80"/>
      <c r="P45" s="22"/>
      <c r="Q45" s="22"/>
      <c r="R45" s="22"/>
      <c r="S45" s="22"/>
      <c r="T45" s="21"/>
      <c r="U45" s="21"/>
      <c r="V45" s="21"/>
      <c r="W45" s="21"/>
      <c r="X45" s="21"/>
      <c r="Y45" s="21"/>
    </row>
    <row r="46" spans="1:27" ht="28.5" thickBot="1">
      <c r="A46" s="106"/>
      <c r="B46" s="65">
        <v>0</v>
      </c>
      <c r="C46" s="63">
        <v>0</v>
      </c>
      <c r="D46" s="60"/>
      <c r="E46" s="63">
        <v>0</v>
      </c>
      <c r="F46" s="63">
        <v>0</v>
      </c>
      <c r="G46" s="60"/>
      <c r="H46" s="63">
        <v>0</v>
      </c>
      <c r="I46" s="63">
        <v>0</v>
      </c>
      <c r="J46" s="57"/>
      <c r="K46" s="64">
        <f t="shared" si="0"/>
        <v>0</v>
      </c>
      <c r="L46" s="64">
        <f t="shared" si="1"/>
        <v>0</v>
      </c>
      <c r="M46" s="78">
        <f t="shared" si="2"/>
        <v>0</v>
      </c>
      <c r="N46" s="80" t="s">
        <v>9</v>
      </c>
      <c r="O46" s="80"/>
      <c r="P46" s="22"/>
      <c r="Q46" s="22"/>
      <c r="R46" s="22"/>
      <c r="S46" s="22"/>
      <c r="T46" s="21"/>
      <c r="U46" s="21"/>
      <c r="V46" s="21"/>
      <c r="W46" s="21"/>
      <c r="X46" s="21"/>
      <c r="Y46" s="21"/>
    </row>
    <row r="47" spans="1:27" ht="28.5" thickBot="1">
      <c r="A47" s="106"/>
      <c r="B47" s="65">
        <v>0</v>
      </c>
      <c r="C47" s="63">
        <v>0</v>
      </c>
      <c r="D47" s="60"/>
      <c r="E47" s="63">
        <v>0</v>
      </c>
      <c r="F47" s="63">
        <v>0</v>
      </c>
      <c r="G47" s="60"/>
      <c r="H47" s="63">
        <v>0</v>
      </c>
      <c r="I47" s="63">
        <v>0</v>
      </c>
      <c r="J47" s="57"/>
      <c r="K47" s="64">
        <f t="shared" si="0"/>
        <v>0</v>
      </c>
      <c r="L47" s="64">
        <f t="shared" si="1"/>
        <v>0</v>
      </c>
      <c r="M47" s="78">
        <f t="shared" si="2"/>
        <v>0</v>
      </c>
      <c r="N47" s="80" t="s">
        <v>9</v>
      </c>
      <c r="O47" s="80"/>
      <c r="P47" s="22"/>
      <c r="Q47" s="22"/>
      <c r="R47" s="22"/>
      <c r="S47" s="22"/>
      <c r="T47" s="21"/>
      <c r="U47" s="21"/>
      <c r="V47" s="21"/>
      <c r="W47" s="21"/>
      <c r="X47" s="21"/>
      <c r="Y47" s="21"/>
    </row>
    <row r="48" spans="1:27" ht="28.5" thickBot="1">
      <c r="A48" s="109"/>
      <c r="B48" s="65">
        <v>0</v>
      </c>
      <c r="C48" s="63">
        <v>0</v>
      </c>
      <c r="D48" s="60"/>
      <c r="E48" s="63">
        <v>0</v>
      </c>
      <c r="F48" s="63">
        <v>0</v>
      </c>
      <c r="G48" s="60"/>
      <c r="H48" s="63">
        <v>0</v>
      </c>
      <c r="I48" s="63">
        <v>0</v>
      </c>
      <c r="J48" s="57"/>
      <c r="K48" s="64">
        <f t="shared" si="0"/>
        <v>0</v>
      </c>
      <c r="L48" s="64">
        <f t="shared" si="1"/>
        <v>0</v>
      </c>
      <c r="M48" s="78">
        <f t="shared" si="2"/>
        <v>0</v>
      </c>
      <c r="N48" s="80" t="s">
        <v>9</v>
      </c>
      <c r="O48" s="80"/>
      <c r="P48" s="22"/>
      <c r="Q48" s="22"/>
      <c r="R48" s="22"/>
      <c r="S48" s="22"/>
      <c r="T48" s="21"/>
      <c r="U48" s="21"/>
      <c r="V48" s="21"/>
      <c r="W48" s="21"/>
      <c r="X48" s="21"/>
      <c r="Y48" s="21"/>
    </row>
    <row r="49" spans="1:25" ht="28.5" thickBot="1">
      <c r="A49"/>
      <c r="B49" s="76">
        <f>SUM(B11:B36)</f>
        <v>28</v>
      </c>
      <c r="C49" s="76">
        <f>SUM(C11:C48)</f>
        <v>3</v>
      </c>
      <c r="D49" s="66"/>
      <c r="E49" s="76">
        <f>SUM(E11:E36)</f>
        <v>12</v>
      </c>
      <c r="F49" s="76">
        <f>SUM(F11:F48)</f>
        <v>0</v>
      </c>
      <c r="G49" s="66"/>
      <c r="H49" s="76">
        <f>SUM(H11:H36)</f>
        <v>2</v>
      </c>
      <c r="I49" s="76">
        <f>SUM(I11:I48)</f>
        <v>0</v>
      </c>
      <c r="J49" s="67"/>
      <c r="K49" s="76">
        <f>SUM(K11:K48)</f>
        <v>630</v>
      </c>
      <c r="L49" s="76">
        <f>SUM(L11:L48)</f>
        <v>90</v>
      </c>
      <c r="M49" s="79">
        <f>SUM(M11:M48)</f>
        <v>720</v>
      </c>
      <c r="N49" s="80" t="s">
        <v>9</v>
      </c>
      <c r="O49" s="80"/>
      <c r="P49" s="22"/>
      <c r="Q49" s="22"/>
      <c r="R49" s="22"/>
      <c r="S49" s="22"/>
      <c r="T49" s="21"/>
      <c r="U49" s="21"/>
      <c r="V49" s="21"/>
      <c r="W49" s="21"/>
      <c r="X49" s="21"/>
      <c r="Y49" s="21"/>
    </row>
    <row r="50" spans="1:25" ht="15.75">
      <c r="T50" s="21"/>
      <c r="U50" s="21"/>
      <c r="V50" s="21"/>
      <c r="W50" s="21"/>
      <c r="X50" s="21"/>
      <c r="Y50" s="21"/>
    </row>
    <row r="51" spans="1:25" ht="15.75">
      <c r="T51" s="21"/>
      <c r="U51" s="21"/>
      <c r="V51" s="21"/>
      <c r="W51" s="21"/>
      <c r="X51" s="21"/>
      <c r="Y51" s="21"/>
    </row>
    <row r="52" spans="1:25" ht="15.75">
      <c r="T52" s="21"/>
      <c r="U52" s="21"/>
      <c r="V52" s="21"/>
      <c r="W52" s="21"/>
      <c r="X52" s="21"/>
      <c r="Y52" s="21"/>
    </row>
    <row r="53" spans="1:25" ht="15.7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T53" s="21"/>
      <c r="U53" s="21"/>
      <c r="V53" s="21"/>
      <c r="W53" s="21"/>
      <c r="X53" s="21"/>
      <c r="Y53" s="21"/>
    </row>
    <row r="54" spans="1:25" ht="15.75">
      <c r="A54" s="23"/>
      <c r="T54" s="21"/>
      <c r="U54" s="21"/>
      <c r="V54" s="21"/>
      <c r="W54" s="21"/>
      <c r="X54" s="21"/>
      <c r="Y54" s="21"/>
    </row>
    <row r="55" spans="1:25" ht="15.75">
      <c r="A55" s="6"/>
      <c r="T55" s="21"/>
      <c r="U55" s="21"/>
      <c r="V55" s="21"/>
      <c r="W55" s="21"/>
      <c r="X55" s="21"/>
      <c r="Y55" s="21"/>
    </row>
    <row r="56" spans="1:25" ht="15.75">
      <c r="K56" s="21"/>
      <c r="T56" s="21"/>
      <c r="U56" s="21"/>
      <c r="V56" s="21"/>
      <c r="W56" s="21"/>
      <c r="X56" s="21"/>
      <c r="Y56" s="21"/>
    </row>
    <row r="57" spans="1:25" ht="18">
      <c r="A57" s="25"/>
      <c r="B57" s="25"/>
      <c r="C57" s="25"/>
      <c r="D57" s="25"/>
      <c r="E57" s="25"/>
      <c r="F57" s="25"/>
      <c r="G57" s="25"/>
      <c r="H57" s="25"/>
      <c r="I57" s="25"/>
      <c r="K57" s="21"/>
      <c r="T57" s="21"/>
      <c r="U57" s="21"/>
      <c r="V57" s="21"/>
      <c r="W57" s="21"/>
      <c r="X57" s="21"/>
      <c r="Y57" s="21"/>
    </row>
    <row r="58" spans="1:25" ht="18">
      <c r="A58" s="25"/>
      <c r="B58" s="25"/>
      <c r="C58" s="25"/>
      <c r="D58" s="25"/>
      <c r="E58" s="25"/>
      <c r="F58" s="25"/>
      <c r="G58" s="25"/>
      <c r="H58" s="25"/>
      <c r="I58" s="25"/>
      <c r="K58" s="21"/>
      <c r="T58" s="21"/>
      <c r="U58" s="21"/>
      <c r="V58" s="21"/>
      <c r="W58" s="21"/>
      <c r="X58" s="21"/>
      <c r="Y58" s="21"/>
    </row>
    <row r="59" spans="1:25" ht="18">
      <c r="A59" s="25"/>
      <c r="B59" s="25"/>
      <c r="C59" s="25"/>
      <c r="D59" s="25"/>
      <c r="E59" s="25"/>
      <c r="F59" s="25"/>
      <c r="G59" s="25"/>
      <c r="H59" s="25"/>
      <c r="I59" s="25"/>
      <c r="T59" s="21"/>
      <c r="U59" s="21"/>
      <c r="V59" s="21"/>
      <c r="W59" s="21"/>
      <c r="X59" s="21"/>
      <c r="Y59" s="21"/>
    </row>
    <row r="60" spans="1:25" ht="18">
      <c r="A60" s="25"/>
      <c r="B60" s="25"/>
      <c r="C60" s="25"/>
      <c r="D60" s="25"/>
      <c r="E60" s="25"/>
      <c r="F60" s="25"/>
      <c r="G60" s="25"/>
      <c r="H60" s="25"/>
      <c r="I60" s="25"/>
      <c r="T60" s="21"/>
      <c r="U60" s="21"/>
      <c r="V60" s="21"/>
      <c r="W60" s="21"/>
      <c r="X60" s="21"/>
      <c r="Y60" s="21"/>
    </row>
    <row r="61" spans="1:25" ht="18">
      <c r="A61" s="25"/>
      <c r="B61" s="25"/>
      <c r="C61" s="25"/>
      <c r="D61" s="25"/>
      <c r="E61" s="25"/>
      <c r="F61" s="25"/>
      <c r="G61" s="25"/>
      <c r="H61" s="25"/>
      <c r="I61" s="25"/>
      <c r="T61" s="21"/>
      <c r="U61" s="21"/>
      <c r="V61" s="21"/>
      <c r="W61" s="21"/>
      <c r="X61" s="21"/>
      <c r="Y61" s="21"/>
    </row>
    <row r="62" spans="1:25" ht="18">
      <c r="A62" s="25"/>
      <c r="B62" s="25"/>
      <c r="C62" s="25"/>
      <c r="D62" s="25"/>
      <c r="E62" s="25"/>
      <c r="F62" s="25"/>
      <c r="G62" s="25"/>
      <c r="H62" s="25"/>
      <c r="I62" s="25"/>
      <c r="T62" s="21"/>
      <c r="U62" s="21"/>
      <c r="V62" s="21"/>
      <c r="W62" s="21"/>
      <c r="X62" s="21"/>
      <c r="Y62" s="21"/>
    </row>
    <row r="63" spans="1:25" ht="23.25">
      <c r="A63" s="26"/>
      <c r="B63" s="25"/>
      <c r="C63" s="27"/>
      <c r="D63" s="27"/>
      <c r="E63" s="27"/>
      <c r="F63" s="27"/>
      <c r="G63" s="27"/>
      <c r="H63" s="27"/>
      <c r="I63" s="27"/>
      <c r="T63" s="21"/>
      <c r="U63" s="21"/>
      <c r="V63" s="21"/>
      <c r="W63" s="21"/>
      <c r="X63" s="21"/>
      <c r="Y63" s="21"/>
    </row>
    <row r="64" spans="1:25" ht="18">
      <c r="A64" s="25"/>
      <c r="B64" s="25"/>
      <c r="C64" s="25"/>
      <c r="D64" s="25"/>
      <c r="E64" s="25"/>
      <c r="F64" s="25"/>
      <c r="G64" s="25"/>
      <c r="H64" s="25"/>
      <c r="I64" s="25"/>
      <c r="T64" s="21"/>
      <c r="U64" s="21"/>
      <c r="V64" s="21"/>
      <c r="W64" s="21"/>
      <c r="X64" s="21"/>
      <c r="Y64" s="21"/>
    </row>
    <row r="65" spans="1:9" ht="18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18">
      <c r="A66" s="25"/>
      <c r="B66" s="25"/>
      <c r="C66" s="25"/>
      <c r="D66" s="25"/>
      <c r="E66" s="25"/>
      <c r="F66" s="25"/>
      <c r="G66" s="25"/>
      <c r="H66" s="25"/>
      <c r="I66" s="25"/>
    </row>
    <row r="67" spans="1:9" ht="18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18">
      <c r="A68" s="25"/>
      <c r="B68" s="25"/>
      <c r="C68" s="25"/>
      <c r="D68" s="25"/>
      <c r="E68" s="25"/>
      <c r="F68" s="25"/>
      <c r="G68" s="25"/>
      <c r="H68" s="25"/>
      <c r="I68" s="25"/>
    </row>
    <row r="69" spans="1:9" ht="18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8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8">
      <c r="A71" s="25"/>
      <c r="B71" s="25"/>
      <c r="C71" s="25"/>
      <c r="D71" s="25"/>
      <c r="E71" s="25"/>
      <c r="F71" s="25"/>
      <c r="G71" s="25"/>
      <c r="H71" s="25"/>
      <c r="I71" s="25"/>
    </row>
    <row r="72" spans="1:9" ht="18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8">
      <c r="A73" s="25"/>
      <c r="B73" s="25"/>
      <c r="C73" s="25"/>
      <c r="D73" s="25"/>
      <c r="E73" s="25"/>
      <c r="F73" s="25"/>
      <c r="G73" s="25"/>
      <c r="H73" s="25"/>
      <c r="I73" s="25"/>
    </row>
    <row r="74" spans="1:9" ht="18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18">
      <c r="A75" s="25"/>
      <c r="B75" s="25"/>
      <c r="C75" s="25"/>
      <c r="D75" s="25"/>
      <c r="E75" s="25"/>
      <c r="F75" s="25"/>
      <c r="G75" s="25"/>
      <c r="H75" s="25"/>
      <c r="I75" s="25"/>
    </row>
    <row r="76" spans="1:9" ht="18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8">
      <c r="A77" s="25"/>
      <c r="B77" s="25"/>
      <c r="C77" s="25"/>
      <c r="D77" s="25"/>
      <c r="E77" s="25"/>
      <c r="F77" s="25"/>
      <c r="G77" s="25"/>
      <c r="H77" s="25"/>
      <c r="I77" s="25"/>
    </row>
    <row r="78" spans="1:9" ht="18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8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8">
      <c r="A80" s="81"/>
      <c r="B80" s="25"/>
      <c r="C80" s="25"/>
      <c r="D80" s="25"/>
      <c r="E80" s="25"/>
      <c r="F80" s="25"/>
      <c r="G80" s="25"/>
      <c r="H80" s="25"/>
      <c r="I80" s="25"/>
    </row>
    <row r="81" spans="1:9" ht="18">
      <c r="A81" s="81"/>
      <c r="B81" s="25"/>
      <c r="C81" s="25"/>
      <c r="D81" s="25"/>
      <c r="E81" s="25"/>
      <c r="F81" s="25"/>
      <c r="G81" s="25"/>
      <c r="H81" s="25"/>
      <c r="I81" s="25"/>
    </row>
    <row r="82" spans="1:9" ht="18">
      <c r="A82"/>
      <c r="B82" s="25"/>
      <c r="C82" s="25"/>
      <c r="D82" s="25"/>
      <c r="E82" s="25"/>
      <c r="F82" s="25"/>
      <c r="G82" s="25"/>
      <c r="H82" s="25"/>
      <c r="I82" s="25"/>
    </row>
    <row r="83" spans="1:9" ht="18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8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8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8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8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8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8">
      <c r="A89" s="25"/>
      <c r="B89" s="25"/>
      <c r="C89" s="25"/>
      <c r="D89" s="25"/>
      <c r="E89" s="25"/>
      <c r="F89" s="25"/>
      <c r="G89" s="25"/>
      <c r="H89" s="25"/>
      <c r="I89" s="25"/>
    </row>
    <row r="134" spans="72:80" ht="26.25">
      <c r="BT134" s="22"/>
      <c r="BU134" s="162" t="s">
        <v>22</v>
      </c>
      <c r="BV134" s="162"/>
      <c r="BW134" s="162"/>
      <c r="BY134" s="14">
        <f>BW144+BY144</f>
        <v>0</v>
      </c>
      <c r="BZ134" s="8" t="s">
        <v>9</v>
      </c>
    </row>
    <row r="135" spans="72:80" ht="26.25">
      <c r="BT135" s="22"/>
    </row>
    <row r="136" spans="72:80" ht="26.25">
      <c r="BT136" s="22"/>
      <c r="CA136" s="13" t="s">
        <v>15</v>
      </c>
    </row>
    <row r="137" spans="72:80" ht="26.25">
      <c r="BT137" s="22"/>
    </row>
    <row r="138" spans="72:80" ht="26.25">
      <c r="BT138" s="22"/>
      <c r="BV138" s="9" t="s">
        <v>18</v>
      </c>
      <c r="BW138" s="15">
        <f>$B$49*15</f>
        <v>420</v>
      </c>
      <c r="BY138" s="15">
        <f>$C$49*30</f>
        <v>90</v>
      </c>
      <c r="BZ138" s="10" t="s">
        <v>9</v>
      </c>
      <c r="CA138" s="16">
        <f>$X$30+$V$30</f>
        <v>0</v>
      </c>
      <c r="CB138" s="10" t="s">
        <v>9</v>
      </c>
    </row>
    <row r="139" spans="72:80" ht="26.25">
      <c r="BT139" s="22"/>
      <c r="BV139" s="9"/>
    </row>
    <row r="140" spans="72:80" ht="26.25">
      <c r="BT140" s="22"/>
      <c r="BV140" s="9" t="s">
        <v>20</v>
      </c>
      <c r="BW140" s="15">
        <f>$E$49*15</f>
        <v>180</v>
      </c>
      <c r="BY140" s="15">
        <f>$F$49*30</f>
        <v>0</v>
      </c>
      <c r="BZ140" s="10" t="s">
        <v>9</v>
      </c>
      <c r="CA140" s="16">
        <f>$X$32+$V$32</f>
        <v>0</v>
      </c>
      <c r="CB140" s="10" t="s">
        <v>9</v>
      </c>
    </row>
    <row r="141" spans="72:80" ht="26.25">
      <c r="BT141" s="22"/>
      <c r="BV141" s="9"/>
    </row>
    <row r="142" spans="72:80" ht="26.25">
      <c r="BT142" s="22"/>
      <c r="BV142" s="9" t="s">
        <v>4</v>
      </c>
      <c r="BW142" s="16">
        <f>$H$49*15</f>
        <v>30</v>
      </c>
      <c r="BX142" s="17"/>
      <c r="BY142" s="16">
        <f>$I$49*30</f>
        <v>0</v>
      </c>
      <c r="BZ142" s="10" t="s">
        <v>9</v>
      </c>
      <c r="CA142" s="16">
        <f>$X$34+$V$34</f>
        <v>0</v>
      </c>
      <c r="CB142" s="10" t="s">
        <v>9</v>
      </c>
    </row>
    <row r="143" spans="72:80" ht="26.25">
      <c r="BT143" s="22"/>
    </row>
    <row r="144" spans="72:80" ht="26.25">
      <c r="BT144" s="22"/>
      <c r="BV144" s="12" t="s">
        <v>21</v>
      </c>
      <c r="BW144" s="18">
        <f>$V$34+$V$32+$V$30</f>
        <v>0</v>
      </c>
      <c r="BX144" s="19"/>
      <c r="BY144" s="18">
        <f>$X$34+$X$32+$X$30</f>
        <v>0</v>
      </c>
      <c r="BZ144" s="10" t="s">
        <v>9</v>
      </c>
      <c r="CA144" s="20">
        <f>$X$36+$V$36</f>
        <v>0</v>
      </c>
      <c r="CB144" s="10" t="s">
        <v>9</v>
      </c>
    </row>
    <row r="145" spans="72:72" ht="26.25">
      <c r="BT145" s="22"/>
    </row>
  </sheetData>
  <mergeCells count="34">
    <mergeCell ref="BO11:BT11"/>
    <mergeCell ref="BX1:CA1"/>
    <mergeCell ref="BX2:CA2"/>
    <mergeCell ref="BX3:CA3"/>
    <mergeCell ref="BX4:CA4"/>
    <mergeCell ref="AT6:AV6"/>
    <mergeCell ref="BX5:CA5"/>
    <mergeCell ref="BX6:BZ6"/>
    <mergeCell ref="B9:C9"/>
    <mergeCell ref="A1:U1"/>
    <mergeCell ref="E9:F9"/>
    <mergeCell ref="H9:I9"/>
    <mergeCell ref="K9:L9"/>
    <mergeCell ref="M4:O4"/>
    <mergeCell ref="M3:O3"/>
    <mergeCell ref="M2:O2"/>
    <mergeCell ref="M6:O6"/>
    <mergeCell ref="M5:O5"/>
    <mergeCell ref="BU134:BW134"/>
    <mergeCell ref="AK11:AP11"/>
    <mergeCell ref="BP1:BV1"/>
    <mergeCell ref="T11:V11"/>
    <mergeCell ref="T26:V26"/>
    <mergeCell ref="AT3:AW3"/>
    <mergeCell ref="AT4:AW4"/>
    <mergeCell ref="AT5:AW5"/>
    <mergeCell ref="AT1:AW1"/>
    <mergeCell ref="AT2:AW2"/>
    <mergeCell ref="AL1:AR1"/>
    <mergeCell ref="AT7:AV7"/>
    <mergeCell ref="BK18:BK24"/>
    <mergeCell ref="BW13:BY13"/>
    <mergeCell ref="AS13:AU13"/>
    <mergeCell ref="BX7:BZ7"/>
  </mergeCells>
  <phoneticPr fontId="2" type="noConversion"/>
  <hyperlinks>
    <hyperlink ref="M3" location="'SANCTIONS ADMINISTRATIVES'!AY13" display="Sanctions 2007/2008"/>
    <hyperlink ref="AT2:AW2" location="'SANCTIONS ADMINISTRATIVES'!A1" display="Liste des sanctions"/>
    <hyperlink ref="M5:O5" location="'AMENDES CARTONS - RETARDS'!A1" display="Amendes"/>
    <hyperlink ref="AT3:AW3" location="'AMENDES CARTONS - RETARDS'!A1" display="Amendes"/>
    <hyperlink ref="AT4:AW4" location="'CHALLENGE FAIRPLAY'!A1" display="Classement Fairplay"/>
    <hyperlink ref="BX2:CA2" location="'SANCTIONS ADMINISTRATIVES'!A1" display="Liste des sanctions"/>
    <hyperlink ref="BX3:CA3" location="'AMENDES CARTONS - RETARDS'!A1" display="Amendes"/>
    <hyperlink ref="BX4:CA4" location="'CHALLENGE FAIRPLAY'!A1" display="Classement Fairplay"/>
    <hyperlink ref="M4:O4" location="'SANCTIONS ADMINISTRATIVES'!CD1" display="Sanctions 2008/2009"/>
    <hyperlink ref="M6:O6" location="'CHALLENGE FAIRPLAY'!A1" display="Classement Fariplay"/>
    <hyperlink ref="AT5:AW5" location="'SANCTIONS ADMINISTRATIVES'!CC11" display="Sanctions 2008/2009"/>
    <hyperlink ref="BX5:CA5" location="'SANCTIONS ADMINISTRATIVES'!AH13" display="Amendes Saison 2007-2008"/>
  </hyperlinks>
  <pageMargins left="0.78740157499999996" right="0.78740157499999996" top="0.984251969" bottom="0.984251969" header="0.4921259845" footer="0.4921259845"/>
  <pageSetup paperSize="9" scale="4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J193"/>
  <sheetViews>
    <sheetView topLeftCell="A4" zoomScale="70" zoomScaleNormal="70" workbookViewId="0">
      <pane ySplit="5" topLeftCell="A12" activePane="bottomLeft" state="frozen"/>
      <selection activeCell="A4" sqref="A4"/>
      <selection pane="bottomLeft" activeCell="C6" sqref="C6"/>
    </sheetView>
  </sheetViews>
  <sheetFormatPr baseColWidth="10" defaultRowHeight="12.75"/>
  <cols>
    <col min="1" max="1" width="48" style="1" bestFit="1" customWidth="1"/>
    <col min="2" max="2" width="13.140625" style="1" bestFit="1" customWidth="1"/>
    <col min="3" max="3" width="23.140625" style="1" bestFit="1" customWidth="1"/>
    <col min="4" max="16384" width="11.42578125" style="1"/>
  </cols>
  <sheetData>
    <row r="1" spans="1:8" ht="15.75">
      <c r="C1" s="49"/>
      <c r="D1" s="2"/>
      <c r="E1" s="2"/>
    </row>
    <row r="2" spans="1:8" ht="15.75">
      <c r="C2" s="49"/>
      <c r="D2" s="2"/>
      <c r="E2" s="2"/>
    </row>
    <row r="4" spans="1:8" ht="23.25">
      <c r="F4" s="181"/>
      <c r="G4" s="181"/>
      <c r="H4" s="181"/>
    </row>
    <row r="5" spans="1:8" ht="23.25">
      <c r="F5" s="167"/>
      <c r="G5" s="167"/>
      <c r="H5" s="167"/>
    </row>
    <row r="6" spans="1:8" ht="54" customHeight="1">
      <c r="F6" s="167"/>
      <c r="G6" s="167"/>
      <c r="H6" s="167"/>
    </row>
    <row r="7" spans="1:8" ht="38.25" customHeight="1" thickBot="1">
      <c r="A7" s="29"/>
      <c r="B7" s="29"/>
      <c r="F7" s="180"/>
      <c r="G7" s="180"/>
      <c r="H7" s="180"/>
    </row>
    <row r="8" spans="1:8" ht="24" thickBot="1">
      <c r="A8" s="71" t="s">
        <v>40</v>
      </c>
      <c r="B8" s="71" t="s">
        <v>41</v>
      </c>
      <c r="C8" s="102" t="s">
        <v>42</v>
      </c>
      <c r="D8" s="72"/>
      <c r="F8" s="180"/>
      <c r="G8" s="180"/>
      <c r="H8" s="180"/>
    </row>
    <row r="9" spans="1:8" ht="23.25">
      <c r="A9" s="30" t="s">
        <v>47</v>
      </c>
      <c r="B9" s="31" t="s">
        <v>44</v>
      </c>
      <c r="C9" s="73">
        <v>75</v>
      </c>
      <c r="D9" s="70" t="s">
        <v>129</v>
      </c>
    </row>
    <row r="10" spans="1:8" ht="23.25">
      <c r="A10" s="32" t="s">
        <v>87</v>
      </c>
      <c r="B10" s="33" t="s">
        <v>63</v>
      </c>
      <c r="C10" s="74">
        <v>60</v>
      </c>
      <c r="D10" s="70" t="s">
        <v>105</v>
      </c>
      <c r="F10" s="179" t="s">
        <v>70</v>
      </c>
      <c r="G10" s="179"/>
      <c r="H10" s="179"/>
    </row>
    <row r="11" spans="1:8" ht="23.25">
      <c r="A11" s="32" t="s">
        <v>94</v>
      </c>
      <c r="B11" s="33" t="s">
        <v>44</v>
      </c>
      <c r="C11" s="74">
        <v>60</v>
      </c>
      <c r="D11" s="148" t="s">
        <v>128</v>
      </c>
      <c r="F11" s="183" t="s">
        <v>68</v>
      </c>
      <c r="G11" s="183"/>
      <c r="H11" s="183"/>
    </row>
    <row r="12" spans="1:8" ht="23.25">
      <c r="A12" s="34" t="s">
        <v>61</v>
      </c>
      <c r="B12" s="35" t="s">
        <v>50</v>
      </c>
      <c r="C12" s="74">
        <v>60</v>
      </c>
      <c r="D12" s="70" t="s">
        <v>105</v>
      </c>
      <c r="F12" s="184" t="s">
        <v>69</v>
      </c>
      <c r="G12" s="184"/>
      <c r="H12" s="184"/>
    </row>
    <row r="13" spans="1:8" ht="23.25">
      <c r="A13" s="32" t="s">
        <v>43</v>
      </c>
      <c r="B13" s="33" t="s">
        <v>44</v>
      </c>
      <c r="C13" s="74">
        <v>45</v>
      </c>
      <c r="D13" s="69" t="s">
        <v>67</v>
      </c>
      <c r="F13" s="169" t="s">
        <v>71</v>
      </c>
      <c r="G13" s="169"/>
      <c r="H13" s="169"/>
    </row>
    <row r="14" spans="1:8" ht="23.25">
      <c r="A14" s="32" t="s">
        <v>56</v>
      </c>
      <c r="B14" s="33" t="s">
        <v>44</v>
      </c>
      <c r="C14" s="74">
        <v>45</v>
      </c>
      <c r="D14" s="70" t="s">
        <v>91</v>
      </c>
      <c r="F14" s="182" t="s">
        <v>75</v>
      </c>
      <c r="G14" s="182"/>
      <c r="H14" s="182"/>
    </row>
    <row r="15" spans="1:8" ht="23.25">
      <c r="A15" s="32" t="s">
        <v>57</v>
      </c>
      <c r="B15" s="33" t="s">
        <v>44</v>
      </c>
      <c r="C15" s="74">
        <v>45</v>
      </c>
      <c r="D15" s="70" t="s">
        <v>91</v>
      </c>
      <c r="F15" s="53"/>
      <c r="G15" s="53"/>
      <c r="H15" s="53"/>
    </row>
    <row r="16" spans="1:8" ht="23.25">
      <c r="A16" s="34" t="s">
        <v>104</v>
      </c>
      <c r="B16" s="35" t="s">
        <v>44</v>
      </c>
      <c r="C16" s="74">
        <v>45</v>
      </c>
      <c r="D16" s="70" t="s">
        <v>91</v>
      </c>
    </row>
    <row r="17" spans="1:10" ht="23.25">
      <c r="A17" s="32" t="s">
        <v>46</v>
      </c>
      <c r="B17" s="33" t="s">
        <v>44</v>
      </c>
      <c r="C17" s="74">
        <v>30</v>
      </c>
      <c r="D17" s="70" t="s">
        <v>45</v>
      </c>
      <c r="J17" s="36"/>
    </row>
    <row r="18" spans="1:10" ht="23.25">
      <c r="A18" s="32" t="s">
        <v>48</v>
      </c>
      <c r="B18" s="33" t="s">
        <v>44</v>
      </c>
      <c r="C18" s="74">
        <v>30</v>
      </c>
      <c r="D18" s="70" t="s">
        <v>45</v>
      </c>
      <c r="J18" s="37"/>
    </row>
    <row r="19" spans="1:10" ht="23.25">
      <c r="A19" s="32" t="s">
        <v>58</v>
      </c>
      <c r="B19" s="33" t="s">
        <v>44</v>
      </c>
      <c r="C19" s="74">
        <v>30</v>
      </c>
      <c r="D19" s="70" t="s">
        <v>45</v>
      </c>
      <c r="J19" s="38"/>
    </row>
    <row r="20" spans="1:10" ht="23.25">
      <c r="A20" s="32" t="s">
        <v>62</v>
      </c>
      <c r="B20" s="33" t="s">
        <v>44</v>
      </c>
      <c r="C20" s="74">
        <v>30</v>
      </c>
      <c r="D20" s="70" t="s">
        <v>45</v>
      </c>
      <c r="J20" s="38"/>
    </row>
    <row r="21" spans="1:10" ht="23.25">
      <c r="A21" s="34" t="s">
        <v>49</v>
      </c>
      <c r="B21" s="35" t="s">
        <v>50</v>
      </c>
      <c r="C21" s="74">
        <v>15</v>
      </c>
      <c r="D21" s="70" t="s">
        <v>51</v>
      </c>
      <c r="J21" s="38"/>
    </row>
    <row r="22" spans="1:10" ht="23.25">
      <c r="A22" s="34" t="s">
        <v>52</v>
      </c>
      <c r="B22" s="35" t="s">
        <v>63</v>
      </c>
      <c r="C22" s="74">
        <v>15</v>
      </c>
      <c r="D22" s="70" t="s">
        <v>51</v>
      </c>
      <c r="J22" s="38"/>
    </row>
    <row r="23" spans="1:10" ht="23.25">
      <c r="A23" s="32" t="s">
        <v>53</v>
      </c>
      <c r="B23" s="33" t="s">
        <v>44</v>
      </c>
      <c r="C23" s="74">
        <v>15</v>
      </c>
      <c r="D23" s="70" t="s">
        <v>51</v>
      </c>
      <c r="J23" s="38"/>
    </row>
    <row r="24" spans="1:10" ht="23.25">
      <c r="A24" s="34" t="s">
        <v>54</v>
      </c>
      <c r="B24" s="35" t="s">
        <v>55</v>
      </c>
      <c r="C24" s="74">
        <v>15</v>
      </c>
      <c r="D24" s="70" t="s">
        <v>51</v>
      </c>
      <c r="J24" s="38"/>
    </row>
    <row r="25" spans="1:10" ht="23.25">
      <c r="A25" s="32" t="s">
        <v>59</v>
      </c>
      <c r="B25" s="33" t="s">
        <v>44</v>
      </c>
      <c r="C25" s="74">
        <v>15</v>
      </c>
      <c r="D25" s="70" t="s">
        <v>51</v>
      </c>
      <c r="J25" s="38"/>
    </row>
    <row r="26" spans="1:10" ht="23.25">
      <c r="A26" s="32" t="s">
        <v>60</v>
      </c>
      <c r="B26" s="33" t="s">
        <v>44</v>
      </c>
      <c r="C26" s="74">
        <v>15</v>
      </c>
      <c r="D26" s="70" t="s">
        <v>51</v>
      </c>
      <c r="J26" s="38"/>
    </row>
    <row r="27" spans="1:10" ht="23.25">
      <c r="A27" s="32" t="s">
        <v>97</v>
      </c>
      <c r="B27" s="33" t="s">
        <v>44</v>
      </c>
      <c r="C27" s="74">
        <v>15</v>
      </c>
      <c r="D27" s="70" t="s">
        <v>51</v>
      </c>
      <c r="J27" s="38"/>
    </row>
    <row r="28" spans="1:10" ht="23.25">
      <c r="A28" s="34" t="s">
        <v>99</v>
      </c>
      <c r="B28" s="35" t="s">
        <v>44</v>
      </c>
      <c r="C28" s="74">
        <v>15</v>
      </c>
      <c r="D28" s="70" t="s">
        <v>51</v>
      </c>
      <c r="J28" s="38"/>
    </row>
    <row r="29" spans="1:10" ht="23.25">
      <c r="A29" s="32" t="s">
        <v>123</v>
      </c>
      <c r="B29" s="33" t="s">
        <v>50</v>
      </c>
      <c r="C29" s="74">
        <v>15</v>
      </c>
      <c r="D29" s="70" t="s">
        <v>51</v>
      </c>
      <c r="J29" s="38"/>
    </row>
    <row r="30" spans="1:10" ht="23.25">
      <c r="A30" s="34" t="s">
        <v>124</v>
      </c>
      <c r="B30" s="35">
        <v>13</v>
      </c>
      <c r="C30" s="74">
        <v>15</v>
      </c>
      <c r="D30" s="70" t="s">
        <v>51</v>
      </c>
      <c r="J30" s="38"/>
    </row>
    <row r="31" spans="1:10" ht="23.25">
      <c r="A31" s="34" t="s">
        <v>136</v>
      </c>
      <c r="B31" s="35" t="s">
        <v>63</v>
      </c>
      <c r="C31" s="74">
        <v>15</v>
      </c>
      <c r="D31" s="70" t="s">
        <v>51</v>
      </c>
      <c r="J31" s="38"/>
    </row>
    <row r="32" spans="1:10" ht="18">
      <c r="A32" s="34"/>
      <c r="B32" s="35"/>
      <c r="C32" s="74"/>
      <c r="D32" s="68"/>
      <c r="J32" s="38"/>
    </row>
    <row r="33" spans="1:10" ht="18">
      <c r="A33" s="34"/>
      <c r="B33" s="35"/>
      <c r="C33" s="74"/>
      <c r="D33" s="68"/>
      <c r="J33" s="38"/>
    </row>
    <row r="34" spans="1:10" ht="18">
      <c r="A34" s="34"/>
      <c r="B34" s="35"/>
      <c r="C34" s="74"/>
      <c r="D34" s="68"/>
      <c r="J34" s="38"/>
    </row>
    <row r="35" spans="1:10" ht="18">
      <c r="A35" s="34"/>
      <c r="B35" s="35"/>
      <c r="C35" s="74"/>
      <c r="D35" s="68"/>
      <c r="J35" s="38"/>
    </row>
    <row r="36" spans="1:10" ht="18">
      <c r="A36" s="34"/>
      <c r="B36" s="35"/>
      <c r="C36" s="74"/>
      <c r="D36" s="68"/>
      <c r="J36" s="38"/>
    </row>
    <row r="37" spans="1:10" ht="18">
      <c r="A37" s="32"/>
      <c r="B37" s="33"/>
      <c r="C37" s="74"/>
      <c r="D37" s="68"/>
      <c r="J37" s="39"/>
    </row>
    <row r="38" spans="1:10" ht="18">
      <c r="A38" s="32"/>
      <c r="B38" s="33"/>
      <c r="C38" s="74"/>
      <c r="D38" s="68"/>
      <c r="J38" s="39"/>
    </row>
    <row r="39" spans="1:10" ht="18">
      <c r="A39" s="34"/>
      <c r="B39" s="35"/>
      <c r="C39" s="74"/>
      <c r="D39" s="68"/>
      <c r="J39" s="39"/>
    </row>
    <row r="40" spans="1:10" ht="18">
      <c r="A40" s="34"/>
      <c r="B40" s="35"/>
      <c r="C40" s="74"/>
      <c r="D40" s="68"/>
      <c r="J40" s="39"/>
    </row>
    <row r="41" spans="1:10" ht="18">
      <c r="A41" s="32"/>
      <c r="B41" s="33"/>
      <c r="C41" s="74"/>
      <c r="D41" s="68"/>
      <c r="J41" s="39"/>
    </row>
    <row r="42" spans="1:10" ht="18.75" thickBot="1">
      <c r="A42" s="40"/>
      <c r="B42" s="41"/>
      <c r="C42" s="75"/>
      <c r="D42" s="68"/>
      <c r="J42" s="39"/>
    </row>
    <row r="43" spans="1:10" ht="24" thickBot="1">
      <c r="C43" s="42">
        <f>SUM(C9:C42)</f>
        <v>720</v>
      </c>
      <c r="D43" s="4" t="s">
        <v>9</v>
      </c>
      <c r="J43" s="39"/>
    </row>
    <row r="44" spans="1:10">
      <c r="A44" s="110"/>
      <c r="B44" s="111"/>
      <c r="C44" s="111"/>
      <c r="D44" s="111"/>
      <c r="J44" s="39"/>
    </row>
    <row r="45" spans="1:10">
      <c r="A45" s="110"/>
      <c r="B45" s="111"/>
      <c r="C45" s="111"/>
      <c r="D45" s="111"/>
    </row>
    <row r="46" spans="1:10">
      <c r="A46" s="112"/>
      <c r="B46" s="111"/>
      <c r="C46" s="111"/>
      <c r="D46" s="111"/>
    </row>
    <row r="47" spans="1:10">
      <c r="A47" s="112"/>
      <c r="B47" s="111"/>
      <c r="C47" s="111"/>
      <c r="D47" s="111"/>
    </row>
    <row r="48" spans="1:10">
      <c r="A48" s="112"/>
      <c r="B48" s="111"/>
      <c r="C48" s="111"/>
      <c r="D48" s="111"/>
    </row>
    <row r="49" spans="1:10">
      <c r="A49" s="112"/>
      <c r="B49" s="111"/>
      <c r="C49" s="111"/>
      <c r="D49" s="111"/>
    </row>
    <row r="50" spans="1:10">
      <c r="A50" s="113"/>
      <c r="B50" s="111"/>
      <c r="C50" s="111"/>
      <c r="D50" s="111"/>
    </row>
    <row r="51" spans="1:10">
      <c r="A51" s="112"/>
      <c r="B51" s="111"/>
      <c r="C51" s="111"/>
      <c r="D51" s="111"/>
    </row>
    <row r="52" spans="1:10">
      <c r="A52" s="111"/>
      <c r="B52" s="111"/>
      <c r="C52" s="111"/>
      <c r="D52" s="111"/>
    </row>
    <row r="53" spans="1:10">
      <c r="A53" s="110"/>
      <c r="B53" s="111"/>
      <c r="C53" s="111"/>
      <c r="D53" s="111"/>
    </row>
    <row r="54" spans="1:10">
      <c r="A54" s="110"/>
      <c r="B54" s="111"/>
      <c r="C54" s="111"/>
      <c r="D54" s="111"/>
    </row>
    <row r="55" spans="1:10">
      <c r="A55" s="112"/>
      <c r="B55" s="111"/>
      <c r="C55" s="111"/>
      <c r="D55" s="111"/>
    </row>
    <row r="56" spans="1:10">
      <c r="A56" s="112"/>
      <c r="B56" s="111"/>
      <c r="C56" s="111"/>
      <c r="D56" s="111"/>
    </row>
    <row r="57" spans="1:10">
      <c r="A57" s="112"/>
      <c r="B57" s="111"/>
      <c r="C57" s="111"/>
      <c r="D57" s="111"/>
    </row>
    <row r="58" spans="1:10">
      <c r="A58" s="112"/>
      <c r="B58" s="111"/>
      <c r="C58" s="111"/>
      <c r="D58" s="111"/>
    </row>
    <row r="59" spans="1:10">
      <c r="A59" s="113"/>
      <c r="B59" s="111"/>
      <c r="C59" s="111"/>
      <c r="D59" s="111"/>
    </row>
    <row r="60" spans="1:10">
      <c r="A60" s="113"/>
      <c r="B60" s="111"/>
      <c r="C60" s="111"/>
      <c r="D60" s="111"/>
    </row>
    <row r="61" spans="1:10">
      <c r="A61" s="112"/>
      <c r="B61" s="111"/>
      <c r="C61" s="111"/>
      <c r="D61" s="111"/>
      <c r="J61" s="111"/>
    </row>
    <row r="62" spans="1:10">
      <c r="A62" s="43"/>
      <c r="J62" s="111"/>
    </row>
    <row r="63" spans="1:10">
      <c r="A63" s="44"/>
      <c r="J63" s="111"/>
    </row>
    <row r="64" spans="1:10">
      <c r="A64" s="43"/>
      <c r="J64" s="111"/>
    </row>
    <row r="65" spans="1:10">
      <c r="A65" s="43"/>
      <c r="J65" s="111"/>
    </row>
    <row r="66" spans="1:10">
      <c r="A66" s="43"/>
      <c r="J66" s="111"/>
    </row>
    <row r="67" spans="1:10">
      <c r="A67" s="43"/>
      <c r="J67" s="111"/>
    </row>
    <row r="68" spans="1:10">
      <c r="A68" s="43"/>
      <c r="J68" s="111"/>
    </row>
    <row r="69" spans="1:10">
      <c r="A69" s="43"/>
      <c r="J69" s="111"/>
    </row>
    <row r="70" spans="1:10">
      <c r="J70" s="111"/>
    </row>
    <row r="71" spans="1:10">
      <c r="A71" s="43"/>
      <c r="J71" s="111"/>
    </row>
    <row r="72" spans="1:10">
      <c r="A72" s="44"/>
      <c r="J72" s="111"/>
    </row>
    <row r="73" spans="1:10">
      <c r="A73" s="43"/>
      <c r="J73" s="111"/>
    </row>
    <row r="74" spans="1:10">
      <c r="A74" s="43"/>
      <c r="J74" s="111"/>
    </row>
    <row r="75" spans="1:10">
      <c r="A75" s="43"/>
      <c r="J75" s="111"/>
    </row>
    <row r="76" spans="1:10">
      <c r="A76" s="43"/>
      <c r="J76" s="111"/>
    </row>
    <row r="77" spans="1:10">
      <c r="A77" s="43"/>
      <c r="J77" s="111"/>
    </row>
    <row r="78" spans="1:10">
      <c r="A78" s="43"/>
      <c r="J78" s="111"/>
    </row>
    <row r="79" spans="1:10">
      <c r="J79" s="111"/>
    </row>
    <row r="80" spans="1:10">
      <c r="A80" s="43"/>
      <c r="F80" s="111"/>
      <c r="G80" s="111"/>
      <c r="H80" s="111"/>
      <c r="I80" s="111"/>
      <c r="J80" s="111"/>
    </row>
    <row r="81" spans="1:1">
      <c r="A81" s="44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9" spans="1:1">
      <c r="A89" s="45"/>
    </row>
    <row r="91" spans="1:1">
      <c r="A91" s="45"/>
    </row>
    <row r="92" spans="1:1">
      <c r="A92" s="45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4"/>
    </row>
    <row r="98" spans="1:1">
      <c r="A98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4"/>
    </row>
    <row r="105" spans="1:1">
      <c r="A105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4"/>
    </row>
    <row r="112" spans="1:1">
      <c r="A112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4"/>
    </row>
    <row r="119" spans="1:1">
      <c r="A119" s="43"/>
    </row>
    <row r="121" spans="1:1">
      <c r="A121" s="43"/>
    </row>
    <row r="122" spans="1:1">
      <c r="A122" s="46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30" spans="1:1">
      <c r="A130" s="43"/>
    </row>
    <row r="131" spans="1:1">
      <c r="A131" s="46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9" spans="1:1">
      <c r="A139" s="43"/>
    </row>
    <row r="140" spans="1:1">
      <c r="A140" s="46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8" spans="1:1">
      <c r="A148" s="43"/>
    </row>
    <row r="149" spans="1:1">
      <c r="A149" s="46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7" spans="1:1">
      <c r="A157" s="47"/>
    </row>
    <row r="158" spans="1:1">
      <c r="A158" s="47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8"/>
    </row>
    <row r="165" spans="1:1">
      <c r="A165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8"/>
    </row>
    <row r="172" spans="1:1">
      <c r="A172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8"/>
    </row>
    <row r="179" spans="1:1">
      <c r="A179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8"/>
    </row>
    <row r="186" spans="1:1">
      <c r="A186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8"/>
    </row>
    <row r="193" spans="1:1">
      <c r="A193" s="43"/>
    </row>
  </sheetData>
  <sortState ref="A9:D31">
    <sortCondition descending="1" ref="C9:C31"/>
  </sortState>
  <mergeCells count="10">
    <mergeCell ref="F14:H14"/>
    <mergeCell ref="F8:H8"/>
    <mergeCell ref="F10:H10"/>
    <mergeCell ref="F11:H11"/>
    <mergeCell ref="F12:H12"/>
    <mergeCell ref="F4:H4"/>
    <mergeCell ref="F5:H5"/>
    <mergeCell ref="F6:H6"/>
    <mergeCell ref="F7:H7"/>
    <mergeCell ref="F13:H13"/>
  </mergeCells>
  <phoneticPr fontId="2" type="noConversion"/>
  <hyperlinks>
    <hyperlink ref="F11" location="'SANCTIONS ADMINISTRATIVES'!AY13" display="Sanctions 2007/2008"/>
    <hyperlink ref="F13:H13" location="'AMENDES CARTONS - RETARDS'!A1" display="Amendes"/>
    <hyperlink ref="F12:H12" location="'SANCTIONS ADMINISTRATIVES'!CD1" display="Sanctions 2008/2009"/>
    <hyperlink ref="F14:H14" location="'SANCTIONS ADMINISTRATIVES'!A1" display="Listes des amendes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1:M34"/>
  <sheetViews>
    <sheetView topLeftCell="A7" zoomScale="70" zoomScaleNormal="70" workbookViewId="0">
      <selection activeCell="B38" sqref="B38"/>
    </sheetView>
  </sheetViews>
  <sheetFormatPr baseColWidth="10" defaultRowHeight="12.75"/>
  <cols>
    <col min="1" max="1" width="26.42578125" style="1" bestFit="1" customWidth="1"/>
    <col min="2" max="4" width="20.42578125" style="1" customWidth="1"/>
    <col min="5" max="5" width="20.28515625" style="1" customWidth="1"/>
    <col min="6" max="6" width="13.28515625" style="1" customWidth="1"/>
    <col min="7" max="7" width="12.85546875" style="1" bestFit="1" customWidth="1"/>
    <col min="8" max="8" width="14.5703125" style="1" customWidth="1"/>
    <col min="9" max="9" width="13.5703125" style="1" customWidth="1"/>
    <col min="10" max="16384" width="11.42578125" style="1"/>
  </cols>
  <sheetData>
    <row r="1" spans="1:13" ht="26.2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6.5" thickBot="1">
      <c r="A2" s="23"/>
      <c r="B2" s="23"/>
      <c r="C2" s="23"/>
      <c r="D2" s="23"/>
    </row>
    <row r="3" spans="1:13" ht="18.75" thickBot="1">
      <c r="A3" s="25"/>
      <c r="B3" s="185" t="s">
        <v>84</v>
      </c>
      <c r="C3" s="186"/>
      <c r="D3" s="185" t="s">
        <v>85</v>
      </c>
      <c r="E3" s="186"/>
      <c r="F3" s="185" t="s">
        <v>21</v>
      </c>
      <c r="G3" s="186"/>
    </row>
    <row r="4" spans="1:13" ht="21" thickBot="1">
      <c r="B4" s="120" t="s">
        <v>24</v>
      </c>
      <c r="C4" s="120" t="s">
        <v>66</v>
      </c>
      <c r="D4" s="120" t="s">
        <v>24</v>
      </c>
      <c r="E4" s="120" t="s">
        <v>66</v>
      </c>
      <c r="F4" s="120" t="s">
        <v>24</v>
      </c>
      <c r="G4" s="120" t="s">
        <v>66</v>
      </c>
      <c r="H4" s="121"/>
      <c r="I4" s="122"/>
      <c r="J4" s="122"/>
      <c r="K4" s="122"/>
    </row>
    <row r="5" spans="1:13" ht="13.5" thickBot="1"/>
    <row r="6" spans="1:13" ht="18">
      <c r="A6" s="116" t="s">
        <v>25</v>
      </c>
      <c r="B6" s="123"/>
      <c r="C6" s="123">
        <v>1</v>
      </c>
      <c r="D6" s="123">
        <v>10</v>
      </c>
      <c r="E6" s="123">
        <v>7</v>
      </c>
      <c r="F6" s="130">
        <f>D6+B6</f>
        <v>10</v>
      </c>
      <c r="G6" s="131">
        <f>E6+C6</f>
        <v>8</v>
      </c>
      <c r="H6" s="136">
        <f>G6+F6</f>
        <v>18</v>
      </c>
    </row>
    <row r="7" spans="1:13" ht="18">
      <c r="A7" s="117" t="s">
        <v>26</v>
      </c>
      <c r="B7" s="124">
        <v>10</v>
      </c>
      <c r="C7" s="124">
        <v>4</v>
      </c>
      <c r="D7" s="124"/>
      <c r="E7" s="125"/>
      <c r="F7" s="132">
        <f t="shared" ref="F7:F25" si="0">D7+B7</f>
        <v>10</v>
      </c>
      <c r="G7" s="133">
        <f t="shared" ref="G7:G25" si="1">E7+C7</f>
        <v>4</v>
      </c>
      <c r="H7" s="136">
        <f t="shared" ref="H7:H25" si="2">G7+F7</f>
        <v>14</v>
      </c>
    </row>
    <row r="8" spans="1:13" ht="18">
      <c r="A8" s="118" t="s">
        <v>27</v>
      </c>
      <c r="B8" s="126"/>
      <c r="C8" s="126">
        <v>2</v>
      </c>
      <c r="D8" s="126"/>
      <c r="E8" s="127">
        <v>4</v>
      </c>
      <c r="F8" s="134">
        <f t="shared" si="0"/>
        <v>0</v>
      </c>
      <c r="G8" s="135">
        <f t="shared" si="1"/>
        <v>6</v>
      </c>
      <c r="H8" s="136">
        <f t="shared" si="2"/>
        <v>6</v>
      </c>
    </row>
    <row r="9" spans="1:13" ht="18">
      <c r="A9" s="117" t="s">
        <v>28</v>
      </c>
      <c r="B9" s="124"/>
      <c r="C9" s="124">
        <v>5.5</v>
      </c>
      <c r="D9" s="124"/>
      <c r="E9" s="125">
        <v>5</v>
      </c>
      <c r="F9" s="132">
        <f t="shared" si="0"/>
        <v>0</v>
      </c>
      <c r="G9" s="133">
        <f t="shared" si="1"/>
        <v>10.5</v>
      </c>
      <c r="H9" s="136">
        <f t="shared" si="2"/>
        <v>10.5</v>
      </c>
    </row>
    <row r="10" spans="1:13" ht="18">
      <c r="A10" s="118" t="s">
        <v>29</v>
      </c>
      <c r="B10" s="126">
        <v>10</v>
      </c>
      <c r="C10" s="126">
        <v>7</v>
      </c>
      <c r="D10" s="126"/>
      <c r="E10" s="127">
        <v>7.5</v>
      </c>
      <c r="F10" s="134">
        <f t="shared" si="0"/>
        <v>10</v>
      </c>
      <c r="G10" s="135">
        <f t="shared" si="1"/>
        <v>14.5</v>
      </c>
      <c r="H10" s="136">
        <f t="shared" si="2"/>
        <v>24.5</v>
      </c>
    </row>
    <row r="11" spans="1:13" ht="18">
      <c r="A11" s="142" t="s">
        <v>30</v>
      </c>
      <c r="B11" s="143"/>
      <c r="C11" s="143">
        <v>3</v>
      </c>
      <c r="D11" s="143"/>
      <c r="E11" s="143">
        <v>28</v>
      </c>
      <c r="F11" s="145">
        <f t="shared" si="0"/>
        <v>0</v>
      </c>
      <c r="G11" s="146">
        <f t="shared" si="1"/>
        <v>31</v>
      </c>
      <c r="H11" s="147">
        <f t="shared" si="2"/>
        <v>31</v>
      </c>
      <c r="I11" s="141" t="s">
        <v>92</v>
      </c>
    </row>
    <row r="12" spans="1:13" ht="18">
      <c r="A12" s="150" t="s">
        <v>31</v>
      </c>
      <c r="B12" s="151"/>
      <c r="C12" s="151"/>
      <c r="D12" s="151"/>
      <c r="E12" s="152">
        <v>4</v>
      </c>
      <c r="F12" s="153">
        <f t="shared" si="0"/>
        <v>0</v>
      </c>
      <c r="G12" s="154">
        <f t="shared" si="1"/>
        <v>4</v>
      </c>
      <c r="H12" s="155">
        <f t="shared" si="2"/>
        <v>4</v>
      </c>
      <c r="I12" s="149" t="s">
        <v>100</v>
      </c>
    </row>
    <row r="13" spans="1:13" ht="18">
      <c r="A13" s="117" t="s">
        <v>32</v>
      </c>
      <c r="B13" s="124"/>
      <c r="C13" s="124">
        <v>1</v>
      </c>
      <c r="D13" s="124"/>
      <c r="E13" s="125">
        <v>2</v>
      </c>
      <c r="F13" s="132">
        <f t="shared" si="0"/>
        <v>0</v>
      </c>
      <c r="G13" s="133">
        <f t="shared" si="1"/>
        <v>3</v>
      </c>
      <c r="H13" s="136">
        <f t="shared" si="2"/>
        <v>3</v>
      </c>
      <c r="I13" s="129"/>
      <c r="J13" s="7"/>
      <c r="K13" s="7"/>
      <c r="L13" s="7"/>
    </row>
    <row r="14" spans="1:13" ht="18">
      <c r="A14" s="118" t="s">
        <v>33</v>
      </c>
      <c r="B14" s="126"/>
      <c r="C14" s="126">
        <v>1</v>
      </c>
      <c r="D14" s="126"/>
      <c r="E14" s="127">
        <v>3</v>
      </c>
      <c r="F14" s="134">
        <f t="shared" si="0"/>
        <v>0</v>
      </c>
      <c r="G14" s="135">
        <f t="shared" si="1"/>
        <v>4</v>
      </c>
      <c r="H14" s="136">
        <f t="shared" si="2"/>
        <v>4</v>
      </c>
      <c r="I14" s="129"/>
    </row>
    <row r="15" spans="1:13" ht="18">
      <c r="A15" s="150" t="s">
        <v>34</v>
      </c>
      <c r="B15" s="151"/>
      <c r="C15" s="151">
        <v>1</v>
      </c>
      <c r="D15" s="151"/>
      <c r="E15" s="152"/>
      <c r="F15" s="153">
        <f t="shared" si="0"/>
        <v>0</v>
      </c>
      <c r="G15" s="154">
        <f t="shared" si="1"/>
        <v>1</v>
      </c>
      <c r="H15" s="155">
        <f t="shared" si="2"/>
        <v>1</v>
      </c>
      <c r="I15" s="149" t="s">
        <v>101</v>
      </c>
    </row>
    <row r="16" spans="1:13" ht="18">
      <c r="A16" s="118" t="s">
        <v>35</v>
      </c>
      <c r="B16" s="126"/>
      <c r="C16" s="126"/>
      <c r="D16" s="126">
        <v>10</v>
      </c>
      <c r="E16" s="127">
        <v>2</v>
      </c>
      <c r="F16" s="134">
        <f t="shared" si="0"/>
        <v>10</v>
      </c>
      <c r="G16" s="135">
        <f t="shared" si="1"/>
        <v>2</v>
      </c>
      <c r="H16" s="136">
        <f t="shared" si="2"/>
        <v>12</v>
      </c>
      <c r="I16" s="149"/>
    </row>
    <row r="17" spans="1:11" ht="18">
      <c r="A17" s="119" t="s">
        <v>36</v>
      </c>
      <c r="B17" s="128"/>
      <c r="C17" s="128">
        <v>3</v>
      </c>
      <c r="D17" s="128"/>
      <c r="E17" s="125">
        <v>4</v>
      </c>
      <c r="F17" s="132">
        <f t="shared" si="0"/>
        <v>0</v>
      </c>
      <c r="G17" s="133">
        <f t="shared" si="1"/>
        <v>7</v>
      </c>
      <c r="H17" s="136">
        <f t="shared" si="2"/>
        <v>7</v>
      </c>
      <c r="I17" s="149"/>
    </row>
    <row r="18" spans="1:11" ht="18">
      <c r="A18" s="150" t="s">
        <v>37</v>
      </c>
      <c r="B18" s="151"/>
      <c r="C18" s="151"/>
      <c r="D18" s="151"/>
      <c r="E18" s="152">
        <v>4</v>
      </c>
      <c r="F18" s="153">
        <f t="shared" si="0"/>
        <v>0</v>
      </c>
      <c r="G18" s="154">
        <f t="shared" si="1"/>
        <v>4</v>
      </c>
      <c r="H18" s="155">
        <f t="shared" si="2"/>
        <v>4</v>
      </c>
      <c r="I18" s="149" t="s">
        <v>101</v>
      </c>
    </row>
    <row r="19" spans="1:11" ht="18">
      <c r="A19" s="142" t="s">
        <v>38</v>
      </c>
      <c r="B19" s="143"/>
      <c r="C19" s="143"/>
      <c r="D19" s="143">
        <v>15</v>
      </c>
      <c r="E19" s="144"/>
      <c r="F19" s="145">
        <f t="shared" si="0"/>
        <v>15</v>
      </c>
      <c r="G19" s="146">
        <f t="shared" si="1"/>
        <v>0</v>
      </c>
      <c r="H19" s="147">
        <f t="shared" si="2"/>
        <v>15</v>
      </c>
      <c r="I19" s="141" t="s">
        <v>86</v>
      </c>
    </row>
    <row r="20" spans="1:11" ht="18">
      <c r="A20" s="118" t="s">
        <v>78</v>
      </c>
      <c r="B20" s="126"/>
      <c r="C20" s="126">
        <v>1</v>
      </c>
      <c r="D20" s="126"/>
      <c r="E20" s="127">
        <v>2</v>
      </c>
      <c r="F20" s="134">
        <f t="shared" si="0"/>
        <v>0</v>
      </c>
      <c r="G20" s="135">
        <f t="shared" si="1"/>
        <v>3</v>
      </c>
      <c r="H20" s="136">
        <f t="shared" si="2"/>
        <v>3</v>
      </c>
    </row>
    <row r="21" spans="1:11" ht="18">
      <c r="A21" s="117" t="s">
        <v>80</v>
      </c>
      <c r="B21" s="124"/>
      <c r="C21" s="124"/>
      <c r="D21" s="124"/>
      <c r="E21" s="125">
        <v>2</v>
      </c>
      <c r="F21" s="132">
        <f t="shared" si="0"/>
        <v>0</v>
      </c>
      <c r="G21" s="133">
        <f t="shared" si="1"/>
        <v>2</v>
      </c>
      <c r="H21" s="136">
        <f t="shared" si="2"/>
        <v>2</v>
      </c>
    </row>
    <row r="22" spans="1:11" ht="18">
      <c r="A22" s="118" t="s">
        <v>79</v>
      </c>
      <c r="B22" s="126"/>
      <c r="C22" s="126">
        <v>1</v>
      </c>
      <c r="D22" s="126"/>
      <c r="E22" s="127">
        <v>3</v>
      </c>
      <c r="F22" s="134">
        <f t="shared" si="0"/>
        <v>0</v>
      </c>
      <c r="G22" s="135">
        <f t="shared" si="1"/>
        <v>4</v>
      </c>
      <c r="H22" s="136">
        <f t="shared" si="2"/>
        <v>4</v>
      </c>
    </row>
    <row r="23" spans="1:11" ht="18">
      <c r="A23" s="117" t="s">
        <v>81</v>
      </c>
      <c r="B23" s="124"/>
      <c r="C23" s="124"/>
      <c r="D23" s="124"/>
      <c r="E23" s="125">
        <v>4</v>
      </c>
      <c r="F23" s="132">
        <f t="shared" si="0"/>
        <v>0</v>
      </c>
      <c r="G23" s="133">
        <f t="shared" si="1"/>
        <v>4</v>
      </c>
      <c r="H23" s="136">
        <f t="shared" si="2"/>
        <v>4</v>
      </c>
    </row>
    <row r="24" spans="1:11" ht="18">
      <c r="A24" s="118" t="s">
        <v>82</v>
      </c>
      <c r="B24" s="126"/>
      <c r="C24" s="126">
        <v>3</v>
      </c>
      <c r="D24" s="126"/>
      <c r="E24" s="127">
        <v>1</v>
      </c>
      <c r="F24" s="134">
        <f t="shared" si="0"/>
        <v>0</v>
      </c>
      <c r="G24" s="135">
        <f t="shared" si="1"/>
        <v>4</v>
      </c>
      <c r="H24" s="136">
        <f t="shared" si="2"/>
        <v>4</v>
      </c>
    </row>
    <row r="25" spans="1:11" ht="18.75" thickBot="1">
      <c r="A25" s="156" t="s">
        <v>83</v>
      </c>
      <c r="B25" s="157"/>
      <c r="C25" s="157"/>
      <c r="D25" s="157"/>
      <c r="E25" s="158">
        <v>1</v>
      </c>
      <c r="F25" s="159">
        <f t="shared" si="0"/>
        <v>0</v>
      </c>
      <c r="G25" s="160">
        <f t="shared" si="1"/>
        <v>1</v>
      </c>
      <c r="H25" s="155">
        <f t="shared" si="2"/>
        <v>1</v>
      </c>
      <c r="I25" s="149" t="s">
        <v>102</v>
      </c>
    </row>
    <row r="26" spans="1:11" ht="18">
      <c r="A26" s="25"/>
      <c r="B26" s="25"/>
      <c r="C26" s="25"/>
      <c r="D26" s="25"/>
      <c r="E26" s="25"/>
      <c r="F26" s="25"/>
    </row>
    <row r="27" spans="1:11" ht="23.25">
      <c r="A27" s="138" t="s">
        <v>39</v>
      </c>
      <c r="B27" s="139">
        <f t="shared" ref="B27:G27" si="3">SUM(B6:B26)</f>
        <v>20</v>
      </c>
      <c r="C27" s="139">
        <f t="shared" si="3"/>
        <v>33.5</v>
      </c>
      <c r="D27" s="139">
        <f t="shared" si="3"/>
        <v>35</v>
      </c>
      <c r="E27" s="139">
        <f t="shared" si="3"/>
        <v>83.5</v>
      </c>
      <c r="F27" s="140">
        <f t="shared" si="3"/>
        <v>55</v>
      </c>
      <c r="G27" s="140">
        <f t="shared" si="3"/>
        <v>117</v>
      </c>
      <c r="H27" s="137">
        <f>(G27+F27)-15</f>
        <v>157</v>
      </c>
      <c r="J27" s="28"/>
    </row>
    <row r="30" spans="1:11" ht="20.25">
      <c r="I30" s="189" t="s">
        <v>70</v>
      </c>
      <c r="J30" s="189"/>
      <c r="K30" s="189"/>
    </row>
    <row r="31" spans="1:11" ht="18">
      <c r="I31" s="190" t="s">
        <v>68</v>
      </c>
      <c r="J31" s="190"/>
      <c r="K31" s="190"/>
    </row>
    <row r="32" spans="1:11" ht="18">
      <c r="I32" s="191" t="s">
        <v>69</v>
      </c>
      <c r="J32" s="191"/>
      <c r="K32" s="191"/>
    </row>
    <row r="33" spans="9:11" ht="18">
      <c r="I33" s="192" t="s">
        <v>73</v>
      </c>
      <c r="J33" s="192"/>
      <c r="K33" s="192"/>
    </row>
    <row r="34" spans="9:11" ht="18">
      <c r="I34" s="188" t="s">
        <v>75</v>
      </c>
      <c r="J34" s="188"/>
      <c r="K34" s="188"/>
    </row>
  </sheetData>
  <mergeCells count="9">
    <mergeCell ref="F3:G3"/>
    <mergeCell ref="B3:C3"/>
    <mergeCell ref="D3:E3"/>
    <mergeCell ref="A1:M1"/>
    <mergeCell ref="I34:K34"/>
    <mergeCell ref="I30:K30"/>
    <mergeCell ref="I31:K31"/>
    <mergeCell ref="I32:K32"/>
    <mergeCell ref="I33:K33"/>
  </mergeCells>
  <phoneticPr fontId="2" type="noConversion"/>
  <conditionalFormatting sqref="B6:C25">
    <cfRule type="dataBar" priority="7">
      <dataBar>
        <cfvo type="min" val="0"/>
        <cfvo type="max" val="0"/>
        <color rgb="FFFF555A"/>
      </dataBar>
    </cfRule>
  </conditionalFormatting>
  <conditionalFormatting sqref="D6:E25">
    <cfRule type="dataBar" priority="6">
      <dataBar>
        <cfvo type="min" val="0"/>
        <cfvo type="max" val="0"/>
        <color rgb="FF63C384"/>
      </dataBar>
    </cfRule>
  </conditionalFormatting>
  <conditionalFormatting sqref="H6:H25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D27:E27">
    <cfRule type="dataBar" priority="2">
      <dataBar>
        <cfvo type="min" val="0"/>
        <cfvo type="max" val="0"/>
        <color rgb="FF63C384"/>
      </dataBar>
    </cfRule>
  </conditionalFormatting>
  <conditionalFormatting sqref="B27:C27">
    <cfRule type="dataBar" priority="1">
      <dataBar>
        <cfvo type="min" val="0"/>
        <cfvo type="max" val="0"/>
        <color rgb="FFFF555A"/>
      </dataBar>
    </cfRule>
  </conditionalFormatting>
  <hyperlinks>
    <hyperlink ref="I31" location="'SANCTIONS ADMINISTRATIVES'!AY13" display="Sanctions 2007/2008"/>
    <hyperlink ref="I32:K32" location="'SANCTIONS ADMINISTRATIVES'!CD1" display="Sanctions 2008/2009"/>
    <hyperlink ref="I34:K34" location="'SANCTIONS ADMINISTRATIVES'!A1" display="Listes des amendes"/>
    <hyperlink ref="I33:K33" location="'CHALLENGE FAIRPLAY'!A1" display="Challenge Fairplay"/>
  </hyperlinks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SANCTIONS ADMINISTRATIVES</vt:lpstr>
      <vt:lpstr>CHALLENGE FAIRPLAY</vt:lpstr>
      <vt:lpstr>AMENDES CARTONS - RETARDS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</dc:creator>
  <cp:lastModifiedBy>Isabelle</cp:lastModifiedBy>
  <cp:lastPrinted>2009-02-11T19:54:10Z</cp:lastPrinted>
  <dcterms:created xsi:type="dcterms:W3CDTF">2008-12-07T11:14:11Z</dcterms:created>
  <dcterms:modified xsi:type="dcterms:W3CDTF">2009-06-04T08:45:08Z</dcterms:modified>
</cp:coreProperties>
</file>