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Déroulement du tournoi" sheetId="1" r:id="rId1"/>
    <sheet name="Feuil1" sheetId="2" r:id="rId2"/>
  </sheets>
  <definedNames>
    <definedName name="_xlnm.Print_Area" localSheetId="0">'Déroulement du tournoi'!$AT$3:$BJ$23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1"/>
  <c r="R71"/>
  <c r="AB70" s="1"/>
  <c r="AA70" s="1"/>
  <c r="R70"/>
  <c r="R69"/>
  <c r="Z69" s="1"/>
  <c r="Y69" s="1"/>
  <c r="R68"/>
  <c r="R67"/>
  <c r="X68" s="1"/>
  <c r="W68" s="1"/>
  <c r="M70"/>
  <c r="V70" s="1"/>
  <c r="M69"/>
  <c r="M68"/>
  <c r="M67"/>
  <c r="Z70"/>
  <c r="Y70" s="1"/>
  <c r="X70"/>
  <c r="P70"/>
  <c r="AB69"/>
  <c r="AA69" s="1"/>
  <c r="X69"/>
  <c r="S72"/>
  <c r="AB68"/>
  <c r="AA68" s="1"/>
  <c r="Z68"/>
  <c r="Y68" s="1"/>
  <c r="V68"/>
  <c r="S68"/>
  <c r="P68"/>
  <c r="P72"/>
  <c r="AB67"/>
  <c r="AA67" s="1"/>
  <c r="S67"/>
  <c r="P71"/>
  <c r="X67" l="1"/>
  <c r="Z67"/>
  <c r="Y67" s="1"/>
  <c r="S71"/>
  <c r="AD69"/>
  <c r="AD70"/>
  <c r="AD67"/>
  <c r="W67"/>
  <c r="AC68"/>
  <c r="W69"/>
  <c r="AC69" s="1"/>
  <c r="AD68"/>
  <c r="S69"/>
  <c r="P67"/>
  <c r="V67"/>
  <c r="P69"/>
  <c r="V69"/>
  <c r="S70"/>
  <c r="W70"/>
  <c r="AC70" s="1"/>
  <c r="AC67" l="1"/>
  <c r="AE70"/>
  <c r="AE68"/>
  <c r="AE69"/>
  <c r="AE67"/>
  <c r="BH7" l="1"/>
  <c r="AV5"/>
  <c r="CM114"/>
  <c r="CH114"/>
  <c r="CW98"/>
  <c r="CR98"/>
  <c r="CM98"/>
  <c r="CH98"/>
  <c r="CW81"/>
  <c r="CR81"/>
  <c r="CM81"/>
  <c r="CH81"/>
  <c r="CW65"/>
  <c r="CR65"/>
  <c r="CM65"/>
  <c r="CH65"/>
  <c r="CW49"/>
  <c r="CR49"/>
  <c r="CM49"/>
  <c r="CH49"/>
  <c r="CW33"/>
  <c r="CR33"/>
  <c r="CM33"/>
  <c r="CH33"/>
  <c r="CH17"/>
  <c r="CM17"/>
  <c r="CW17"/>
  <c r="CR17"/>
  <c r="CW1"/>
  <c r="CR1"/>
  <c r="CM1"/>
  <c r="CH1"/>
  <c r="BA7"/>
  <c r="BH5"/>
  <c r="BA5"/>
  <c r="BI9"/>
  <c r="BH9"/>
  <c r="BI7"/>
  <c r="AZ7"/>
  <c r="BI5"/>
  <c r="AZ5"/>
  <c r="BE9"/>
  <c r="BD7"/>
  <c r="AW7"/>
  <c r="BD5"/>
  <c r="AW5"/>
  <c r="BD9"/>
  <c r="BE7"/>
  <c r="AV7"/>
  <c r="BE5"/>
  <c r="BI11" l="1"/>
  <c r="BH11"/>
  <c r="BE11"/>
  <c r="BD11"/>
  <c r="BA11"/>
  <c r="AZ11"/>
  <c r="AW11"/>
  <c r="AV11"/>
  <c r="BA9"/>
  <c r="AZ9"/>
  <c r="AW9"/>
  <c r="AV9"/>
  <c r="BA13"/>
  <c r="AZ13"/>
  <c r="AW13"/>
  <c r="BH17"/>
  <c r="BE17"/>
  <c r="BI13"/>
  <c r="BH13"/>
  <c r="BI17"/>
  <c r="BE13"/>
  <c r="BD17"/>
  <c r="BD13"/>
  <c r="AV13"/>
  <c r="BA15" l="1"/>
  <c r="BA17"/>
  <c r="AW23"/>
  <c r="BA19"/>
  <c r="AZ17"/>
  <c r="AV23"/>
  <c r="AZ19"/>
  <c r="AZ15"/>
  <c r="AV15"/>
  <c r="AW15"/>
  <c r="AW17"/>
  <c r="AW19"/>
  <c r="AW21"/>
  <c r="AV17"/>
  <c r="AV19"/>
  <c r="AV21"/>
  <c r="M27"/>
  <c r="S28" s="1"/>
  <c r="AQ12" s="1"/>
  <c r="BT117" s="1"/>
  <c r="M59"/>
  <c r="S57" s="1"/>
  <c r="AK11" s="1"/>
  <c r="BY2" s="1"/>
  <c r="M58"/>
  <c r="S63" s="1"/>
  <c r="AO17" s="1"/>
  <c r="BO34" s="1"/>
  <c r="M57"/>
  <c r="S61" s="1"/>
  <c r="AK15" s="1"/>
  <c r="BY18" s="1"/>
  <c r="M56"/>
  <c r="P59" s="1"/>
  <c r="AN13" s="1"/>
  <c r="BM18" s="1"/>
  <c r="M55"/>
  <c r="P61" s="1"/>
  <c r="AJ15" s="1"/>
  <c r="BW18" s="1"/>
  <c r="M46"/>
  <c r="S47" s="1"/>
  <c r="AM13" s="1"/>
  <c r="BT67" s="1"/>
  <c r="M45"/>
  <c r="S50" s="1"/>
  <c r="AK17" s="1"/>
  <c r="BO84" s="1"/>
  <c r="M44"/>
  <c r="M43"/>
  <c r="V43" s="1"/>
  <c r="M42"/>
  <c r="P45" s="1"/>
  <c r="AP11" s="1"/>
  <c r="CB51" s="1"/>
  <c r="AD59"/>
  <c r="AC59" s="1"/>
  <c r="AB59"/>
  <c r="AA59" s="1"/>
  <c r="Z59"/>
  <c r="Y59" s="1"/>
  <c r="X59"/>
  <c r="V59"/>
  <c r="AD58"/>
  <c r="AC58" s="1"/>
  <c r="AB58"/>
  <c r="AA58" s="1"/>
  <c r="Z58"/>
  <c r="Y58" s="1"/>
  <c r="X58"/>
  <c r="V58"/>
  <c r="AD57"/>
  <c r="AC57" s="1"/>
  <c r="AB57"/>
  <c r="AA57" s="1"/>
  <c r="Z57"/>
  <c r="Y57" s="1"/>
  <c r="X57"/>
  <c r="V57"/>
  <c r="AD56"/>
  <c r="AC56" s="1"/>
  <c r="AB56"/>
  <c r="AA56" s="1"/>
  <c r="Z56"/>
  <c r="Y56" s="1"/>
  <c r="X56"/>
  <c r="V56"/>
  <c r="AD55"/>
  <c r="AC55" s="1"/>
  <c r="AB55"/>
  <c r="AA55" s="1"/>
  <c r="Z55"/>
  <c r="Y55" s="1"/>
  <c r="X55"/>
  <c r="V55"/>
  <c r="AD46"/>
  <c r="AC46" s="1"/>
  <c r="AB46"/>
  <c r="AA46" s="1"/>
  <c r="Z46"/>
  <c r="Y46" s="1"/>
  <c r="X46"/>
  <c r="W46" s="1"/>
  <c r="V46"/>
  <c r="AD45"/>
  <c r="AC45" s="1"/>
  <c r="AB45"/>
  <c r="AA45" s="1"/>
  <c r="Z45"/>
  <c r="Y45" s="1"/>
  <c r="X45"/>
  <c r="W45" s="1"/>
  <c r="V45"/>
  <c r="AD44"/>
  <c r="AC44" s="1"/>
  <c r="AB44"/>
  <c r="AA44" s="1"/>
  <c r="Z44"/>
  <c r="Y44" s="1"/>
  <c r="X44"/>
  <c r="W44" s="1"/>
  <c r="V44"/>
  <c r="AD43"/>
  <c r="AC43" s="1"/>
  <c r="AB43"/>
  <c r="AA43" s="1"/>
  <c r="Z43"/>
  <c r="Y43" s="1"/>
  <c r="X43"/>
  <c r="W43" s="1"/>
  <c r="AD42"/>
  <c r="AC42" s="1"/>
  <c r="AB42"/>
  <c r="AA42" s="1"/>
  <c r="Z42"/>
  <c r="Y42" s="1"/>
  <c r="X42"/>
  <c r="W42" s="1"/>
  <c r="M26"/>
  <c r="M25"/>
  <c r="S29" s="1"/>
  <c r="AK14" s="1"/>
  <c r="BY117" s="1"/>
  <c r="M24"/>
  <c r="M23"/>
  <c r="V23" s="1"/>
  <c r="AD27"/>
  <c r="AC27" s="1"/>
  <c r="AB27"/>
  <c r="AA27" s="1"/>
  <c r="Z27"/>
  <c r="Y27" s="1"/>
  <c r="X27"/>
  <c r="W27" s="1"/>
  <c r="AD26"/>
  <c r="AC26" s="1"/>
  <c r="AB26"/>
  <c r="AA26" s="1"/>
  <c r="Z26"/>
  <c r="Y26" s="1"/>
  <c r="X26"/>
  <c r="W26" s="1"/>
  <c r="AD25"/>
  <c r="AC25" s="1"/>
  <c r="AB25"/>
  <c r="AA25" s="1"/>
  <c r="Z25"/>
  <c r="Y25" s="1"/>
  <c r="X25"/>
  <c r="W25" s="1"/>
  <c r="AD24"/>
  <c r="AC24" s="1"/>
  <c r="AB24"/>
  <c r="AA24" s="1"/>
  <c r="Z24"/>
  <c r="Y24" s="1"/>
  <c r="X24"/>
  <c r="W24" s="1"/>
  <c r="AD23"/>
  <c r="AC23" s="1"/>
  <c r="AB23"/>
  <c r="AA23" s="1"/>
  <c r="Z23"/>
  <c r="Y23" s="1"/>
  <c r="X23"/>
  <c r="W23" s="1"/>
  <c r="X9"/>
  <c r="W9" s="1"/>
  <c r="AD13"/>
  <c r="AC13" s="1"/>
  <c r="AB13"/>
  <c r="AA13" s="1"/>
  <c r="Z13"/>
  <c r="Y13" s="1"/>
  <c r="X13"/>
  <c r="W13" s="1"/>
  <c r="AD12"/>
  <c r="AC12" s="1"/>
  <c r="AB12"/>
  <c r="AA12" s="1"/>
  <c r="Z12"/>
  <c r="Y12" s="1"/>
  <c r="X12"/>
  <c r="W12" s="1"/>
  <c r="AD11"/>
  <c r="AC11" s="1"/>
  <c r="AB11"/>
  <c r="AA11" s="1"/>
  <c r="Z11"/>
  <c r="Y11" s="1"/>
  <c r="X11"/>
  <c r="W11" s="1"/>
  <c r="AD10"/>
  <c r="AC10" s="1"/>
  <c r="AB10"/>
  <c r="AA10" s="1"/>
  <c r="Z10"/>
  <c r="Y10" s="1"/>
  <c r="X10"/>
  <c r="W10" s="1"/>
  <c r="AD9"/>
  <c r="AC9" s="1"/>
  <c r="AB9"/>
  <c r="AA9" s="1"/>
  <c r="Z9"/>
  <c r="Y9" s="1"/>
  <c r="S18"/>
  <c r="AM16" s="1"/>
  <c r="CD135" s="1"/>
  <c r="S17"/>
  <c r="AK16" s="1"/>
  <c r="BY135" s="1"/>
  <c r="S16"/>
  <c r="AQ14" s="1"/>
  <c r="CD181" s="1"/>
  <c r="S15"/>
  <c r="AO14" s="1"/>
  <c r="BY181" s="1"/>
  <c r="S14"/>
  <c r="AM12" s="1"/>
  <c r="BT181" s="1"/>
  <c r="S13"/>
  <c r="AK12" s="1"/>
  <c r="BO181" s="1"/>
  <c r="S12"/>
  <c r="AQ10" s="1"/>
  <c r="CD165" s="1"/>
  <c r="S11"/>
  <c r="AO10" s="1"/>
  <c r="BY165" s="1"/>
  <c r="S10"/>
  <c r="S9"/>
  <c r="P18"/>
  <c r="AL16" s="1"/>
  <c r="CB135" s="1"/>
  <c r="P17"/>
  <c r="AJ16" s="1"/>
  <c r="BW135" s="1"/>
  <c r="P16"/>
  <c r="AP14" s="1"/>
  <c r="CB181" s="1"/>
  <c r="P15"/>
  <c r="AN14" s="1"/>
  <c r="BW181" s="1"/>
  <c r="P14"/>
  <c r="AL12" s="1"/>
  <c r="BR181" s="1"/>
  <c r="P13"/>
  <c r="AJ12" s="1"/>
  <c r="BM181" s="1"/>
  <c r="P12"/>
  <c r="AP10" s="1"/>
  <c r="CB165" s="1"/>
  <c r="P11"/>
  <c r="AN10" s="1"/>
  <c r="BW165" s="1"/>
  <c r="P10"/>
  <c r="P9"/>
  <c r="M13"/>
  <c r="V13" s="1"/>
  <c r="AK8" s="1"/>
  <c r="BO165" s="1"/>
  <c r="M12"/>
  <c r="V12" s="1"/>
  <c r="AM8" s="1"/>
  <c r="BT165" s="1"/>
  <c r="M11"/>
  <c r="V11" s="1"/>
  <c r="M10"/>
  <c r="V10" s="1"/>
  <c r="AL8" s="1"/>
  <c r="BR165" s="1"/>
  <c r="M9"/>
  <c r="V9" s="1"/>
  <c r="AJ8" s="1"/>
  <c r="BM165" s="1"/>
  <c r="AF55" l="1"/>
  <c r="AF57"/>
  <c r="AF59"/>
  <c r="W55"/>
  <c r="AE55" s="1"/>
  <c r="W57"/>
  <c r="AE57" s="1"/>
  <c r="W59"/>
  <c r="AE59" s="1"/>
  <c r="AF11"/>
  <c r="AE10"/>
  <c r="AE12"/>
  <c r="P49"/>
  <c r="AP15" s="1"/>
  <c r="CB67" s="1"/>
  <c r="P43"/>
  <c r="AL9" s="1"/>
  <c r="BR51" s="1"/>
  <c r="S51"/>
  <c r="AM17" s="1"/>
  <c r="BT84" s="1"/>
  <c r="S60"/>
  <c r="AQ13" s="1"/>
  <c r="BT18" s="1"/>
  <c r="S62"/>
  <c r="AM15" s="1"/>
  <c r="CD18" s="1"/>
  <c r="S56"/>
  <c r="AQ9" s="1"/>
  <c r="BT2" s="1"/>
  <c r="P62"/>
  <c r="AL15" s="1"/>
  <c r="CB18" s="1"/>
  <c r="S64"/>
  <c r="AQ17" s="1"/>
  <c r="BT34" s="1"/>
  <c r="P58"/>
  <c r="AL11" s="1"/>
  <c r="CB2" s="1"/>
  <c r="P64"/>
  <c r="AP17" s="1"/>
  <c r="BR34" s="1"/>
  <c r="S45"/>
  <c r="AQ11" s="1"/>
  <c r="CD51" s="1"/>
  <c r="P47"/>
  <c r="AL13" s="1"/>
  <c r="BR67" s="1"/>
  <c r="S43"/>
  <c r="AM9" s="1"/>
  <c r="BT51" s="1"/>
  <c r="P31"/>
  <c r="AN16" s="1"/>
  <c r="BM135" s="1"/>
  <c r="V25"/>
  <c r="P25"/>
  <c r="AJ10" s="1"/>
  <c r="BW101" s="1"/>
  <c r="AE11"/>
  <c r="S32"/>
  <c r="AQ16" s="1"/>
  <c r="BT135" s="1"/>
  <c r="V24"/>
  <c r="V26"/>
  <c r="S24"/>
  <c r="AQ8" s="1"/>
  <c r="BT101" s="1"/>
  <c r="P28"/>
  <c r="AP12" s="1"/>
  <c r="BR117" s="1"/>
  <c r="AF56"/>
  <c r="W56"/>
  <c r="AE56" s="1"/>
  <c r="AF58"/>
  <c r="W58"/>
  <c r="AE58" s="1"/>
  <c r="S31"/>
  <c r="AO16" s="1"/>
  <c r="BO135" s="1"/>
  <c r="P48"/>
  <c r="AN15" s="1"/>
  <c r="BW67" s="1"/>
  <c r="P42"/>
  <c r="AJ9" s="1"/>
  <c r="BM51" s="1"/>
  <c r="V42"/>
  <c r="S48"/>
  <c r="AO15" s="1"/>
  <c r="BY67" s="1"/>
  <c r="S46"/>
  <c r="AK13" s="1"/>
  <c r="BO67" s="1"/>
  <c r="P50"/>
  <c r="AJ17" s="1"/>
  <c r="BM84" s="1"/>
  <c r="P44"/>
  <c r="AN11" s="1"/>
  <c r="BW51" s="1"/>
  <c r="S44"/>
  <c r="AO11" s="1"/>
  <c r="BY51" s="1"/>
  <c r="S42"/>
  <c r="AK9" s="1"/>
  <c r="BO51" s="1"/>
  <c r="S26"/>
  <c r="AM10" s="1"/>
  <c r="CD101" s="1"/>
  <c r="S25"/>
  <c r="AK10" s="1"/>
  <c r="BY101" s="1"/>
  <c r="S30"/>
  <c r="AM14" s="1"/>
  <c r="CD117" s="1"/>
  <c r="P51"/>
  <c r="AL17" s="1"/>
  <c r="BR84" s="1"/>
  <c r="S49"/>
  <c r="AQ15" s="1"/>
  <c r="CD67" s="1"/>
  <c r="P56"/>
  <c r="AP9" s="1"/>
  <c r="BR2" s="1"/>
  <c r="P60"/>
  <c r="AP13" s="1"/>
  <c r="BR18" s="1"/>
  <c r="S58"/>
  <c r="AM11" s="1"/>
  <c r="CD2" s="1"/>
  <c r="AF10"/>
  <c r="AF12"/>
  <c r="S27"/>
  <c r="AO12" s="1"/>
  <c r="BO117" s="1"/>
  <c r="P46"/>
  <c r="AJ13" s="1"/>
  <c r="BM67" s="1"/>
  <c r="P55"/>
  <c r="AN9" s="1"/>
  <c r="BM2" s="1"/>
  <c r="P57"/>
  <c r="AJ11" s="1"/>
  <c r="BW2" s="1"/>
  <c r="P63"/>
  <c r="AN17" s="1"/>
  <c r="BM34" s="1"/>
  <c r="S55"/>
  <c r="AO9" s="1"/>
  <c r="BO2" s="1"/>
  <c r="S59"/>
  <c r="AO13" s="1"/>
  <c r="BO18" s="1"/>
  <c r="P24"/>
  <c r="AP8" s="1"/>
  <c r="BR101" s="1"/>
  <c r="P27"/>
  <c r="AN12" s="1"/>
  <c r="BM117" s="1"/>
  <c r="P30"/>
  <c r="AL14" s="1"/>
  <c r="CB117" s="1"/>
  <c r="V27"/>
  <c r="S23"/>
  <c r="AO8" s="1"/>
  <c r="BO101" s="1"/>
  <c r="P26"/>
  <c r="AL10" s="1"/>
  <c r="CB101" s="1"/>
  <c r="P29"/>
  <c r="AJ14" s="1"/>
  <c r="BW117" s="1"/>
  <c r="P23"/>
  <c r="AN8" s="1"/>
  <c r="BM101" s="1"/>
  <c r="P32"/>
  <c r="AP16" s="1"/>
  <c r="BR135" s="1"/>
  <c r="AE42"/>
  <c r="AE43"/>
  <c r="AE44"/>
  <c r="AE45"/>
  <c r="AE46"/>
  <c r="AF42"/>
  <c r="AF43"/>
  <c r="AF44"/>
  <c r="AF45"/>
  <c r="AF46"/>
  <c r="AE23"/>
  <c r="AE24"/>
  <c r="AE25"/>
  <c r="AE26"/>
  <c r="AE27"/>
  <c r="AF23"/>
  <c r="AF24"/>
  <c r="AF25"/>
  <c r="AF26"/>
  <c r="AF27"/>
  <c r="AE13"/>
  <c r="AF9"/>
  <c r="AF13"/>
  <c r="AE9"/>
  <c r="AG59" l="1"/>
  <c r="AG58"/>
  <c r="AG57"/>
  <c r="AG46"/>
  <c r="AG44"/>
  <c r="AG45"/>
  <c r="AG27"/>
  <c r="AG25"/>
  <c r="AG26"/>
  <c r="AG13"/>
  <c r="AG11"/>
  <c r="AG12"/>
  <c r="AG10"/>
  <c r="AG9"/>
  <c r="AG24"/>
  <c r="AG43"/>
  <c r="AG56"/>
  <c r="AG55"/>
  <c r="AG23"/>
  <c r="AG42"/>
</calcChain>
</file>

<file path=xl/sharedStrings.xml><?xml version="1.0" encoding="utf-8"?>
<sst xmlns="http://schemas.openxmlformats.org/spreadsheetml/2006/main" count="969" uniqueCount="203">
  <si>
    <t>POULE A</t>
  </si>
  <si>
    <t>POULE B</t>
  </si>
  <si>
    <t>POULE C</t>
  </si>
  <si>
    <t>POULE D</t>
  </si>
  <si>
    <t>TERRAINS</t>
  </si>
  <si>
    <t>VAUBANT</t>
  </si>
  <si>
    <t>BOYARD</t>
  </si>
  <si>
    <t>ENET</t>
  </si>
  <si>
    <t>LOUVOIS</t>
  </si>
  <si>
    <t>HONNEUR</t>
  </si>
  <si>
    <t>ANNEXE COTE TABLE DE MARQUE</t>
  </si>
  <si>
    <t>ANNEXE</t>
  </si>
  <si>
    <t>HONNEUR COTE TABLE DE MARQUE</t>
  </si>
  <si>
    <t>SCORE</t>
  </si>
  <si>
    <t>HORAIRE</t>
  </si>
  <si>
    <t>EQUIPE</t>
  </si>
  <si>
    <t>TERRAIN</t>
  </si>
  <si>
    <t>10H00</t>
  </si>
  <si>
    <t>10H15</t>
  </si>
  <si>
    <t>10H30</t>
  </si>
  <si>
    <t>11H00</t>
  </si>
  <si>
    <t>11H30</t>
  </si>
  <si>
    <t>PTS</t>
  </si>
  <si>
    <t>DIFF</t>
  </si>
  <si>
    <t>MATCH 1</t>
  </si>
  <si>
    <t>MATCH 2</t>
  </si>
  <si>
    <t>MATCH 3</t>
  </si>
  <si>
    <t>MATCH 4</t>
  </si>
  <si>
    <t>TOTAL</t>
  </si>
  <si>
    <t>RANG</t>
  </si>
  <si>
    <t>10H45</t>
  </si>
  <si>
    <t>11H45</t>
  </si>
  <si>
    <t>12H15</t>
  </si>
  <si>
    <t>11H15</t>
  </si>
  <si>
    <t>12H00</t>
  </si>
  <si>
    <t>TERRAIN VAUBANT</t>
  </si>
  <si>
    <t>TERRAIN BOYARD</t>
  </si>
  <si>
    <t>TERRAIN ENET</t>
  </si>
  <si>
    <t>TERRAIN LOUVOIS</t>
  </si>
  <si>
    <t>12H30 14H00</t>
  </si>
  <si>
    <t>REPAS</t>
  </si>
  <si>
    <t>14H00</t>
  </si>
  <si>
    <t>14H20</t>
  </si>
  <si>
    <t>14H40</t>
  </si>
  <si>
    <t>15H00</t>
  </si>
  <si>
    <t>15H20</t>
  </si>
  <si>
    <t>15H40</t>
  </si>
  <si>
    <t>16H00</t>
  </si>
  <si>
    <t>16H20</t>
  </si>
  <si>
    <t>16H40</t>
  </si>
  <si>
    <t>17H00</t>
  </si>
  <si>
    <t>MATCHS ET CLASSEMENT PAR POULE (C ET D)</t>
  </si>
  <si>
    <t>MATCHS ET CLASSEMENT PAR POULE (A ET B)</t>
  </si>
  <si>
    <t>PROGRAMME DE LA JOURNEE</t>
  </si>
  <si>
    <t>1/4 FINALE 1</t>
  </si>
  <si>
    <t>1/4 FINALE 2</t>
  </si>
  <si>
    <t>1/4 FINALE 3</t>
  </si>
  <si>
    <t>1/4 FINALE 4</t>
  </si>
  <si>
    <t>9-16EME PLACE</t>
  </si>
  <si>
    <t>5-8EME PLACE</t>
  </si>
  <si>
    <t>17-20EME PLACE 1</t>
  </si>
  <si>
    <t>17-20EME PLACE 2</t>
  </si>
  <si>
    <t>9-12EME PLACE</t>
  </si>
  <si>
    <t>13-16EME PLACE</t>
  </si>
  <si>
    <t>1/2 FINALE 1</t>
  </si>
  <si>
    <t>1/2 FINALE 2</t>
  </si>
  <si>
    <t>17-20EME PLACE 3</t>
  </si>
  <si>
    <t>17-20EME PLACE 4</t>
  </si>
  <si>
    <t>MATCH 15EME PLACE</t>
  </si>
  <si>
    <t>MATCH 13EME PLACE</t>
  </si>
  <si>
    <t>MATCH 11EME PLACE</t>
  </si>
  <si>
    <t>MATCH 9EME PLACE</t>
  </si>
  <si>
    <t>17-20EME PLACE 5</t>
  </si>
  <si>
    <t>17-20EME PLACE 6</t>
  </si>
  <si>
    <t>MATCH 7EME PLACE</t>
  </si>
  <si>
    <t>MATCH 5EME PLACE</t>
  </si>
  <si>
    <t>MATCH 3EME PLACE</t>
  </si>
  <si>
    <t>FINALE</t>
  </si>
  <si>
    <t>Programme de l'apres midi - phase finale</t>
  </si>
  <si>
    <t>1A</t>
  </si>
  <si>
    <t>2B</t>
  </si>
  <si>
    <t>1C</t>
  </si>
  <si>
    <t>2D</t>
  </si>
  <si>
    <t>1B</t>
  </si>
  <si>
    <t>2A</t>
  </si>
  <si>
    <t>1D</t>
  </si>
  <si>
    <t>2C</t>
  </si>
  <si>
    <t>3A</t>
  </si>
  <si>
    <t>4B</t>
  </si>
  <si>
    <t>3C</t>
  </si>
  <si>
    <t>4D</t>
  </si>
  <si>
    <t>3B</t>
  </si>
  <si>
    <t>4A</t>
  </si>
  <si>
    <t>P1</t>
  </si>
  <si>
    <t>P2</t>
  </si>
  <si>
    <t>P3</t>
  </si>
  <si>
    <t>P4</t>
  </si>
  <si>
    <r>
      <t xml:space="preserve">1/4 FINALE </t>
    </r>
    <r>
      <rPr>
        <b/>
        <sz val="10"/>
        <color rgb="FFFF0000"/>
        <rFont val="Calibri"/>
        <family val="2"/>
        <scheme val="minor"/>
      </rPr>
      <t>1</t>
    </r>
  </si>
  <si>
    <r>
      <t xml:space="preserve">1/4 FINALE </t>
    </r>
    <r>
      <rPr>
        <b/>
        <sz val="10"/>
        <color rgb="FFFF0000"/>
        <rFont val="Calibri"/>
        <family val="2"/>
        <scheme val="minor"/>
      </rPr>
      <t>2</t>
    </r>
  </si>
  <si>
    <r>
      <t xml:space="preserve">1/4 FINALE </t>
    </r>
    <r>
      <rPr>
        <b/>
        <sz val="10"/>
        <color rgb="FFFF0000"/>
        <rFont val="Calibri"/>
        <family val="2"/>
        <scheme val="minor"/>
      </rPr>
      <t>3</t>
    </r>
  </si>
  <si>
    <r>
      <t>1/4 FINALE</t>
    </r>
    <r>
      <rPr>
        <b/>
        <sz val="10"/>
        <color rgb="FFFF0000"/>
        <rFont val="Calibri"/>
        <family val="2"/>
        <scheme val="minor"/>
      </rPr>
      <t xml:space="preserve"> 4</t>
    </r>
  </si>
  <si>
    <r>
      <t xml:space="preserve">9-16EME PLACE </t>
    </r>
    <r>
      <rPr>
        <b/>
        <sz val="10"/>
        <color rgb="FFFF0000"/>
        <rFont val="Calibri"/>
        <family val="2"/>
        <scheme val="minor"/>
      </rPr>
      <t>5</t>
    </r>
  </si>
  <si>
    <r>
      <t xml:space="preserve">9-16EME PLACE </t>
    </r>
    <r>
      <rPr>
        <b/>
        <sz val="10"/>
        <color rgb="FFFF0000"/>
        <rFont val="Calibri"/>
        <family val="2"/>
        <scheme val="minor"/>
      </rPr>
      <t>6</t>
    </r>
  </si>
  <si>
    <r>
      <t xml:space="preserve">9-16EME PLACE </t>
    </r>
    <r>
      <rPr>
        <b/>
        <sz val="10"/>
        <color rgb="FFFF0000"/>
        <rFont val="Calibri"/>
        <family val="2"/>
        <scheme val="minor"/>
      </rPr>
      <t>7</t>
    </r>
  </si>
  <si>
    <r>
      <t xml:space="preserve">5-8EME PLACE </t>
    </r>
    <r>
      <rPr>
        <b/>
        <sz val="10"/>
        <color rgb="FFFF0000"/>
        <rFont val="Calibri"/>
        <family val="2"/>
        <scheme val="minor"/>
      </rPr>
      <t>10</t>
    </r>
  </si>
  <si>
    <r>
      <t xml:space="preserve">9-16EME PLACE </t>
    </r>
    <r>
      <rPr>
        <b/>
        <sz val="10"/>
        <color rgb="FFFF0000"/>
        <rFont val="Calibri"/>
        <family val="2"/>
        <scheme val="minor"/>
      </rPr>
      <t>8</t>
    </r>
  </si>
  <si>
    <r>
      <t xml:space="preserve">5-8EME PLACE </t>
    </r>
    <r>
      <rPr>
        <b/>
        <sz val="10"/>
        <color rgb="FFFF0000"/>
        <rFont val="Calibri"/>
        <family val="2"/>
        <scheme val="minor"/>
      </rPr>
      <t>11</t>
    </r>
  </si>
  <si>
    <t xml:space="preserve">17-20EME PLACE 1 </t>
  </si>
  <si>
    <r>
      <t xml:space="preserve">9-12EME PLACE </t>
    </r>
    <r>
      <rPr>
        <b/>
        <sz val="10"/>
        <color rgb="FFFF0000"/>
        <rFont val="Calibri"/>
        <family val="2"/>
        <scheme val="minor"/>
      </rPr>
      <t>12</t>
    </r>
  </si>
  <si>
    <r>
      <t xml:space="preserve">9-12EME PLACE </t>
    </r>
    <r>
      <rPr>
        <b/>
        <sz val="10"/>
        <color rgb="FFFF0000"/>
        <rFont val="Calibri"/>
        <family val="2"/>
        <scheme val="minor"/>
      </rPr>
      <t>13</t>
    </r>
  </si>
  <si>
    <r>
      <t xml:space="preserve">13-16EME PLACE </t>
    </r>
    <r>
      <rPr>
        <b/>
        <sz val="10"/>
        <color rgb="FFFF0000"/>
        <rFont val="Calibri"/>
        <family val="2"/>
        <scheme val="minor"/>
      </rPr>
      <t>14</t>
    </r>
  </si>
  <si>
    <r>
      <t xml:space="preserve">13-16EME PLACE </t>
    </r>
    <r>
      <rPr>
        <b/>
        <sz val="10"/>
        <color rgb="FFFF0000"/>
        <rFont val="Calibri"/>
        <family val="2"/>
        <scheme val="minor"/>
      </rPr>
      <t>15</t>
    </r>
  </si>
  <si>
    <r>
      <t xml:space="preserve">1/2 FINALE 1 </t>
    </r>
    <r>
      <rPr>
        <b/>
        <sz val="10"/>
        <color rgb="FFFF0000"/>
        <rFont val="Calibri"/>
        <family val="2"/>
        <scheme val="minor"/>
      </rPr>
      <t>16</t>
    </r>
  </si>
  <si>
    <r>
      <t xml:space="preserve">1/2 FINALE 2 </t>
    </r>
    <r>
      <rPr>
        <b/>
        <sz val="10"/>
        <color rgb="FFFF0000"/>
        <rFont val="Calibri"/>
        <family val="2"/>
        <scheme val="minor"/>
      </rPr>
      <t>17</t>
    </r>
  </si>
  <si>
    <t xml:space="preserve">MATCH 11EME PLACE </t>
  </si>
  <si>
    <t xml:space="preserve">MATCH 15EME PLACE </t>
  </si>
  <si>
    <t xml:space="preserve">MATCH 13EME PLACE </t>
  </si>
  <si>
    <t xml:space="preserve">MATCH 9EME PLACE </t>
  </si>
  <si>
    <t>5A</t>
  </si>
  <si>
    <t>5B</t>
  </si>
  <si>
    <t>5C</t>
  </si>
  <si>
    <t>5D</t>
  </si>
  <si>
    <t>G1</t>
  </si>
  <si>
    <t>G2</t>
  </si>
  <si>
    <t>G3</t>
  </si>
  <si>
    <t>G4</t>
  </si>
  <si>
    <t>G5</t>
  </si>
  <si>
    <t>G6</t>
  </si>
  <si>
    <t>G7</t>
  </si>
  <si>
    <t>G8</t>
  </si>
  <si>
    <t>P5</t>
  </si>
  <si>
    <t>P6</t>
  </si>
  <si>
    <t>P7</t>
  </si>
  <si>
    <t>P8</t>
  </si>
  <si>
    <t>P14</t>
  </si>
  <si>
    <t>P15</t>
  </si>
  <si>
    <t>G14</t>
  </si>
  <si>
    <t>G15</t>
  </si>
  <si>
    <t>P12</t>
  </si>
  <si>
    <t>P13</t>
  </si>
  <si>
    <t>G12</t>
  </si>
  <si>
    <t>G13</t>
  </si>
  <si>
    <t>P10</t>
  </si>
  <si>
    <t>P11</t>
  </si>
  <si>
    <t>G10</t>
  </si>
  <si>
    <t>P16</t>
  </si>
  <si>
    <t>P17</t>
  </si>
  <si>
    <t>G16</t>
  </si>
  <si>
    <t>G17</t>
  </si>
  <si>
    <t>HEURE</t>
  </si>
  <si>
    <t>OLERON 1</t>
  </si>
  <si>
    <t>OLERON 2</t>
  </si>
  <si>
    <t>OLERON 3</t>
  </si>
  <si>
    <t>SOYAUX</t>
  </si>
  <si>
    <t>LA COURONNE</t>
  </si>
  <si>
    <t>ST GEORGES</t>
  </si>
  <si>
    <t>LLOSC 1</t>
  </si>
  <si>
    <t>LLOSC 2</t>
  </si>
  <si>
    <t>SAUJON 1</t>
  </si>
  <si>
    <t>SAUJON 2</t>
  </si>
  <si>
    <t>V. MIOSSON</t>
  </si>
  <si>
    <t>ECR 1</t>
  </si>
  <si>
    <t>ECR 2</t>
  </si>
  <si>
    <t>AV. NORD 87</t>
  </si>
  <si>
    <t>LA JARRIE 1</t>
  </si>
  <si>
    <t>LA JARRIE 2</t>
  </si>
  <si>
    <t>GEMOZAC</t>
  </si>
  <si>
    <t>MARENNES 1</t>
  </si>
  <si>
    <t>MARENNES 2</t>
  </si>
  <si>
    <t>COGNAC</t>
  </si>
  <si>
    <t xml:space="preserve">TOURNOI U11 CHALLENGE LILLIANNE MAINGUIN </t>
  </si>
  <si>
    <t>feuille de match</t>
  </si>
  <si>
    <t>Couleur :</t>
  </si>
  <si>
    <t>N°buteur</t>
  </si>
  <si>
    <t>but</t>
  </si>
  <si>
    <t>Score :</t>
  </si>
  <si>
    <t>OLERON FOOTBALL CLUB</t>
  </si>
  <si>
    <t>1ER</t>
  </si>
  <si>
    <t>2ND</t>
  </si>
  <si>
    <t>3EME</t>
  </si>
  <si>
    <t>4EME</t>
  </si>
  <si>
    <t>5EME</t>
  </si>
  <si>
    <t>4C</t>
  </si>
  <si>
    <t>3D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</si>
  <si>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</si>
  <si>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</si>
  <si>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</si>
  <si>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</si>
  <si>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</si>
  <si>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</si>
  <si>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</si>
  <si>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</si>
  <si>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</si>
  <si>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</si>
  <si>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</si>
  <si>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</si>
  <si>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Meilleur Buteur</t>
  </si>
  <si>
    <t>POULE DES 5 EME</t>
  </si>
  <si>
    <t>20EME</t>
  </si>
  <si>
    <t>19EME</t>
  </si>
  <si>
    <t>18EME</t>
  </si>
  <si>
    <t>17EME</t>
  </si>
  <si>
    <t>G11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</si>
</sst>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22"/>
      <color theme="1"/>
      <name val="Aharoni"/>
      <charset val="177"/>
    </font>
    <font>
      <sz val="24"/>
      <color theme="1"/>
      <name val="Aharoni"/>
      <charset val="177"/>
    </font>
    <font>
      <b/>
      <sz val="11"/>
      <color theme="1"/>
      <name val="Calibri"/>
      <family val="2"/>
      <scheme val="minor"/>
    </font>
    <font>
      <sz val="10"/>
      <color theme="1"/>
      <name val="Aharoni"/>
      <charset val="177"/>
    </font>
    <font>
      <b/>
      <sz val="10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1"/>
      <color theme="1"/>
      <name val="Aharoni"/>
      <charset val="177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haroni"/>
      <charset val="177"/>
    </font>
    <font>
      <b/>
      <sz val="11"/>
      <color rgb="FF00B050"/>
      <name val="Calibri"/>
      <family val="2"/>
      <scheme val="minor"/>
    </font>
    <font>
      <sz val="9"/>
      <color theme="1"/>
      <name val="Aharoni"/>
      <charset val="177"/>
    </font>
    <font>
      <b/>
      <sz val="26"/>
      <color rgb="FFFF0000"/>
      <name val="Aharoni"/>
    </font>
    <font>
      <b/>
      <sz val="11"/>
      <color theme="1"/>
      <name val="Aharoni"/>
    </font>
    <font>
      <b/>
      <sz val="16"/>
      <color theme="1"/>
      <name val="Aharoni"/>
    </font>
    <font>
      <b/>
      <sz val="24"/>
      <color theme="1"/>
      <name val="Aharoni"/>
    </font>
    <font>
      <b/>
      <sz val="11"/>
      <color rgb="FF00B050"/>
      <name val="Aharoni"/>
      <charset val="177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4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4" borderId="22" xfId="0" applyFont="1" applyFill="1" applyBorder="1"/>
    <xf numFmtId="0" fontId="1" fillId="4" borderId="19" xfId="0" applyFont="1" applyFill="1" applyBorder="1"/>
    <xf numFmtId="0" fontId="1" fillId="0" borderId="22" xfId="0" applyFont="1" applyBorder="1"/>
    <xf numFmtId="0" fontId="1" fillId="0" borderId="19" xfId="0" applyFont="1" applyBorder="1"/>
    <xf numFmtId="0" fontId="1" fillId="0" borderId="23" xfId="0" applyFont="1" applyBorder="1"/>
    <xf numFmtId="0" fontId="1" fillId="0" borderId="24" xfId="0" applyFont="1" applyBorder="1"/>
    <xf numFmtId="0" fontId="1" fillId="4" borderId="26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4" borderId="29" xfId="0" applyFont="1" applyFill="1" applyBorder="1"/>
    <xf numFmtId="0" fontId="1" fillId="0" borderId="29" xfId="0" applyFont="1" applyBorder="1"/>
    <xf numFmtId="0" fontId="1" fillId="0" borderId="30" xfId="0" applyFont="1" applyBorder="1"/>
    <xf numFmtId="0" fontId="2" fillId="0" borderId="0" xfId="0" applyFont="1" applyBorder="1" applyAlignment="1"/>
    <xf numFmtId="0" fontId="1" fillId="0" borderId="0" xfId="0" applyFont="1" applyFill="1" applyBorder="1" applyAlignment="1">
      <alignment horizontal="center" vertical="center"/>
    </xf>
    <xf numFmtId="0" fontId="1" fillId="5" borderId="22" xfId="0" applyFont="1" applyFill="1" applyBorder="1"/>
    <xf numFmtId="0" fontId="1" fillId="5" borderId="19" xfId="0" applyFont="1" applyFill="1" applyBorder="1"/>
    <xf numFmtId="0" fontId="1" fillId="5" borderId="26" xfId="0" applyFont="1" applyFill="1" applyBorder="1"/>
    <xf numFmtId="0" fontId="1" fillId="5" borderId="29" xfId="0" applyFont="1" applyFill="1" applyBorder="1"/>
    <xf numFmtId="0" fontId="1" fillId="8" borderId="22" xfId="0" applyFont="1" applyFill="1" applyBorder="1"/>
    <xf numFmtId="0" fontId="1" fillId="8" borderId="19" xfId="0" applyFont="1" applyFill="1" applyBorder="1"/>
    <xf numFmtId="0" fontId="1" fillId="8" borderId="26" xfId="0" applyFont="1" applyFill="1" applyBorder="1"/>
    <xf numFmtId="0" fontId="1" fillId="8" borderId="29" xfId="0" applyFont="1" applyFill="1" applyBorder="1"/>
    <xf numFmtId="0" fontId="1" fillId="3" borderId="22" xfId="0" applyFont="1" applyFill="1" applyBorder="1"/>
    <xf numFmtId="0" fontId="1" fillId="3" borderId="19" xfId="0" applyFont="1" applyFill="1" applyBorder="1"/>
    <xf numFmtId="0" fontId="1" fillId="3" borderId="26" xfId="0" applyFont="1" applyFill="1" applyBorder="1"/>
    <xf numFmtId="0" fontId="1" fillId="3" borderId="29" xfId="0" applyFont="1" applyFill="1" applyBorder="1"/>
    <xf numFmtId="0" fontId="4" fillId="10" borderId="0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10" fillId="11" borderId="5" xfId="0" applyFont="1" applyFill="1" applyBorder="1"/>
    <xf numFmtId="0" fontId="4" fillId="11" borderId="9" xfId="0" applyFont="1" applyFill="1" applyBorder="1"/>
    <xf numFmtId="0" fontId="8" fillId="12" borderId="8" xfId="0" applyFont="1" applyFill="1" applyBorder="1"/>
    <xf numFmtId="0" fontId="8" fillId="12" borderId="9" xfId="0" applyFont="1" applyFill="1" applyBorder="1"/>
    <xf numFmtId="0" fontId="8" fillId="12" borderId="10" xfId="0" applyFont="1" applyFill="1" applyBorder="1"/>
    <xf numFmtId="0" fontId="11" fillId="12" borderId="8" xfId="0" applyFont="1" applyFill="1" applyBorder="1"/>
    <xf numFmtId="0" fontId="12" fillId="11" borderId="8" xfId="0" applyFont="1" applyFill="1" applyBorder="1"/>
    <xf numFmtId="0" fontId="12" fillId="11" borderId="9" xfId="0" applyFont="1" applyFill="1" applyBorder="1"/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3" fillId="4" borderId="22" xfId="0" applyFont="1" applyFill="1" applyBorder="1" applyAlignment="1">
      <alignment horizontal="right" vertical="center"/>
    </xf>
    <xf numFmtId="0" fontId="13" fillId="4" borderId="19" xfId="0" applyFont="1" applyFill="1" applyBorder="1" applyAlignment="1">
      <alignment horizontal="left" vertical="center"/>
    </xf>
    <xf numFmtId="0" fontId="13" fillId="5" borderId="22" xfId="0" applyFont="1" applyFill="1" applyBorder="1" applyAlignment="1">
      <alignment horizontal="right" vertical="center"/>
    </xf>
    <xf numFmtId="0" fontId="13" fillId="5" borderId="19" xfId="0" applyFont="1" applyFill="1" applyBorder="1" applyAlignment="1">
      <alignment horizontal="left" vertical="center"/>
    </xf>
    <xf numFmtId="0" fontId="13" fillId="8" borderId="22" xfId="0" applyFont="1" applyFill="1" applyBorder="1" applyAlignment="1">
      <alignment horizontal="right" vertical="center"/>
    </xf>
    <xf numFmtId="0" fontId="13" fillId="8" borderId="19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right" vertical="center"/>
    </xf>
    <xf numFmtId="0" fontId="13" fillId="3" borderId="19" xfId="0" applyFont="1" applyFill="1" applyBorder="1" applyAlignment="1">
      <alignment horizontal="left" vertical="center"/>
    </xf>
    <xf numFmtId="0" fontId="13" fillId="8" borderId="23" xfId="0" applyFont="1" applyFill="1" applyBorder="1" applyAlignment="1">
      <alignment horizontal="right" vertical="center"/>
    </xf>
    <xf numFmtId="0" fontId="13" fillId="8" borderId="24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6" borderId="15" xfId="0" applyFont="1" applyFill="1" applyBorder="1" applyAlignment="1">
      <alignment horizontal="center"/>
    </xf>
    <xf numFmtId="0" fontId="13" fillId="6" borderId="0" xfId="0" applyFont="1" applyFill="1" applyBorder="1"/>
    <xf numFmtId="0" fontId="13" fillId="6" borderId="17" xfId="0" applyFont="1" applyFill="1" applyBorder="1"/>
    <xf numFmtId="0" fontId="13" fillId="6" borderId="16" xfId="0" applyFont="1" applyFill="1" applyBorder="1" applyAlignment="1">
      <alignment horizontal="center"/>
    </xf>
    <xf numFmtId="0" fontId="13" fillId="6" borderId="16" xfId="0" applyFont="1" applyFill="1" applyBorder="1"/>
    <xf numFmtId="0" fontId="13" fillId="0" borderId="16" xfId="0" applyFont="1" applyBorder="1" applyAlignment="1">
      <alignment horizontal="center"/>
    </xf>
    <xf numFmtId="0" fontId="13" fillId="0" borderId="16" xfId="0" applyFont="1" applyBorder="1"/>
    <xf numFmtId="0" fontId="13" fillId="6" borderId="14" xfId="0" applyFont="1" applyFill="1" applyBorder="1" applyAlignment="1">
      <alignment horizontal="center"/>
    </xf>
    <xf numFmtId="0" fontId="13" fillId="6" borderId="9" xfId="0" applyFont="1" applyFill="1" applyBorder="1"/>
    <xf numFmtId="0" fontId="13" fillId="6" borderId="18" xfId="0" applyFont="1" applyFill="1" applyBorder="1"/>
    <xf numFmtId="0" fontId="13" fillId="9" borderId="15" xfId="0" applyFont="1" applyFill="1" applyBorder="1" applyAlignment="1">
      <alignment horizontal="center"/>
    </xf>
    <xf numFmtId="0" fontId="13" fillId="9" borderId="0" xfId="0" applyFont="1" applyFill="1" applyBorder="1"/>
    <xf numFmtId="0" fontId="13" fillId="9" borderId="17" xfId="0" applyFont="1" applyFill="1" applyBorder="1"/>
    <xf numFmtId="0" fontId="13" fillId="9" borderId="16" xfId="0" applyFont="1" applyFill="1" applyBorder="1" applyAlignment="1">
      <alignment horizontal="center"/>
    </xf>
    <xf numFmtId="0" fontId="13" fillId="9" borderId="16" xfId="0" applyFont="1" applyFill="1" applyBorder="1"/>
    <xf numFmtId="0" fontId="13" fillId="9" borderId="14" xfId="0" applyFont="1" applyFill="1" applyBorder="1" applyAlignment="1">
      <alignment horizontal="center"/>
    </xf>
    <xf numFmtId="0" fontId="13" fillId="9" borderId="9" xfId="0" applyFont="1" applyFill="1" applyBorder="1"/>
    <xf numFmtId="0" fontId="13" fillId="9" borderId="18" xfId="0" applyFont="1" applyFill="1" applyBorder="1"/>
    <xf numFmtId="0" fontId="13" fillId="7" borderId="15" xfId="0" applyFont="1" applyFill="1" applyBorder="1" applyAlignment="1">
      <alignment horizontal="center"/>
    </xf>
    <xf numFmtId="0" fontId="13" fillId="7" borderId="0" xfId="0" applyFont="1" applyFill="1" applyBorder="1"/>
    <xf numFmtId="0" fontId="13" fillId="7" borderId="17" xfId="0" applyFont="1" applyFill="1" applyBorder="1"/>
    <xf numFmtId="0" fontId="13" fillId="7" borderId="16" xfId="0" applyFont="1" applyFill="1" applyBorder="1" applyAlignment="1">
      <alignment horizontal="center"/>
    </xf>
    <xf numFmtId="0" fontId="13" fillId="7" borderId="16" xfId="0" applyFont="1" applyFill="1" applyBorder="1"/>
    <xf numFmtId="0" fontId="13" fillId="7" borderId="14" xfId="0" applyFont="1" applyFill="1" applyBorder="1" applyAlignment="1">
      <alignment horizontal="center"/>
    </xf>
    <xf numFmtId="0" fontId="13" fillId="7" borderId="9" xfId="0" applyFont="1" applyFill="1" applyBorder="1"/>
    <xf numFmtId="0" fontId="13" fillId="7" borderId="18" xfId="0" applyFont="1" applyFill="1" applyBorder="1"/>
    <xf numFmtId="0" fontId="13" fillId="10" borderId="15" xfId="0" applyFont="1" applyFill="1" applyBorder="1" applyAlignment="1">
      <alignment horizontal="center"/>
    </xf>
    <xf numFmtId="0" fontId="13" fillId="10" borderId="0" xfId="0" applyFont="1" applyFill="1" applyBorder="1"/>
    <xf numFmtId="0" fontId="13" fillId="10" borderId="17" xfId="0" applyFont="1" applyFill="1" applyBorder="1"/>
    <xf numFmtId="0" fontId="13" fillId="10" borderId="16" xfId="0" applyFont="1" applyFill="1" applyBorder="1" applyAlignment="1">
      <alignment horizontal="center"/>
    </xf>
    <xf numFmtId="0" fontId="13" fillId="10" borderId="16" xfId="0" applyFont="1" applyFill="1" applyBorder="1"/>
    <xf numFmtId="0" fontId="13" fillId="10" borderId="14" xfId="0" applyFont="1" applyFill="1" applyBorder="1" applyAlignment="1">
      <alignment horizontal="center"/>
    </xf>
    <xf numFmtId="0" fontId="13" fillId="10" borderId="9" xfId="0" applyFont="1" applyFill="1" applyBorder="1"/>
    <xf numFmtId="0" fontId="13" fillId="10" borderId="18" xfId="0" applyFont="1" applyFill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" fillId="0" borderId="16" xfId="0" applyFont="1" applyBorder="1"/>
    <xf numFmtId="0" fontId="1" fillId="0" borderId="18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/>
    <xf numFmtId="0" fontId="8" fillId="0" borderId="0" xfId="0" applyFont="1"/>
    <xf numFmtId="0" fontId="4" fillId="0" borderId="0" xfId="0" applyFont="1"/>
    <xf numFmtId="0" fontId="8" fillId="0" borderId="0" xfId="0" applyFont="1" applyFill="1"/>
    <xf numFmtId="0" fontId="15" fillId="0" borderId="0" xfId="0" applyFont="1"/>
    <xf numFmtId="0" fontId="15" fillId="0" borderId="0" xfId="0" applyFont="1" applyFill="1"/>
    <xf numFmtId="0" fontId="15" fillId="0" borderId="0" xfId="0" applyFont="1" applyBorder="1"/>
    <xf numFmtId="0" fontId="0" fillId="0" borderId="37" xfId="0" applyBorder="1"/>
    <xf numFmtId="0" fontId="0" fillId="0" borderId="41" xfId="0" applyBorder="1"/>
    <xf numFmtId="0" fontId="0" fillId="0" borderId="45" xfId="0" applyBorder="1"/>
    <xf numFmtId="0" fontId="0" fillId="0" borderId="53" xfId="0" applyBorder="1"/>
    <xf numFmtId="0" fontId="0" fillId="0" borderId="46" xfId="0" applyBorder="1"/>
    <xf numFmtId="0" fontId="0" fillId="0" borderId="52" xfId="0" applyBorder="1"/>
    <xf numFmtId="0" fontId="0" fillId="0" borderId="54" xfId="0" applyBorder="1"/>
    <xf numFmtId="0" fontId="0" fillId="0" borderId="2" xfId="0" applyBorder="1"/>
    <xf numFmtId="0" fontId="0" fillId="0" borderId="43" xfId="0" applyBorder="1"/>
    <xf numFmtId="0" fontId="0" fillId="0" borderId="44" xfId="0" applyBorder="1"/>
    <xf numFmtId="0" fontId="0" fillId="0" borderId="2" xfId="0" applyBorder="1" applyAlignment="1">
      <alignment horizontal="center"/>
    </xf>
    <xf numFmtId="0" fontId="0" fillId="11" borderId="33" xfId="0" applyFill="1" applyBorder="1"/>
    <xf numFmtId="0" fontId="0" fillId="11" borderId="51" xfId="0" applyFill="1" applyBorder="1"/>
    <xf numFmtId="0" fontId="0" fillId="11" borderId="50" xfId="0" applyFill="1" applyBorder="1"/>
    <xf numFmtId="0" fontId="0" fillId="11" borderId="0" xfId="0" applyFill="1"/>
    <xf numFmtId="0" fontId="0" fillId="11" borderId="37" xfId="0" applyFill="1" applyBorder="1"/>
    <xf numFmtId="0" fontId="0" fillId="11" borderId="45" xfId="0" applyFill="1" applyBorder="1"/>
    <xf numFmtId="0" fontId="0" fillId="11" borderId="46" xfId="0" applyFill="1" applyBorder="1"/>
    <xf numFmtId="0" fontId="18" fillId="12" borderId="8" xfId="0" applyFont="1" applyFill="1" applyBorder="1"/>
    <xf numFmtId="0" fontId="9" fillId="11" borderId="0" xfId="0" applyFont="1" applyFill="1" applyBorder="1" applyAlignment="1">
      <alignment horizontal="center"/>
    </xf>
    <xf numFmtId="0" fontId="12" fillId="11" borderId="0" xfId="0" applyFont="1" applyFill="1" applyBorder="1"/>
    <xf numFmtId="0" fontId="4" fillId="11" borderId="0" xfId="0" applyFont="1" applyFill="1" applyBorder="1"/>
    <xf numFmtId="0" fontId="6" fillId="11" borderId="0" xfId="0" applyFont="1" applyFill="1" applyBorder="1" applyAlignment="1">
      <alignment horizontal="center"/>
    </xf>
    <xf numFmtId="0" fontId="12" fillId="11" borderId="10" xfId="0" applyFont="1" applyFill="1" applyBorder="1"/>
    <xf numFmtId="0" fontId="9" fillId="12" borderId="4" xfId="0" applyFont="1" applyFill="1" applyBorder="1" applyAlignment="1">
      <alignment horizontal="center"/>
    </xf>
    <xf numFmtId="0" fontId="10" fillId="12" borderId="5" xfId="0" applyFont="1" applyFill="1" applyBorder="1"/>
    <xf numFmtId="0" fontId="12" fillId="12" borderId="9" xfId="0" applyFont="1" applyFill="1" applyBorder="1"/>
    <xf numFmtId="0" fontId="4" fillId="12" borderId="9" xfId="0" applyFont="1" applyFill="1" applyBorder="1"/>
    <xf numFmtId="0" fontId="12" fillId="12" borderId="10" xfId="0" applyFont="1" applyFill="1" applyBorder="1"/>
    <xf numFmtId="0" fontId="10" fillId="12" borderId="9" xfId="0" applyFont="1" applyFill="1" applyBorder="1"/>
    <xf numFmtId="0" fontId="10" fillId="12" borderId="10" xfId="0" applyFont="1" applyFill="1" applyBorder="1"/>
    <xf numFmtId="0" fontId="6" fillId="12" borderId="4" xfId="0" applyFont="1" applyFill="1" applyBorder="1" applyAlignment="1">
      <alignment horizontal="center"/>
    </xf>
    <xf numFmtId="0" fontId="8" fillId="12" borderId="5" xfId="0" applyFont="1" applyFill="1" applyBorder="1"/>
    <xf numFmtId="0" fontId="9" fillId="12" borderId="3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/>
    </xf>
    <xf numFmtId="0" fontId="12" fillId="12" borderId="8" xfId="0" applyFont="1" applyFill="1" applyBorder="1"/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/>
    </xf>
    <xf numFmtId="0" fontId="12" fillId="11" borderId="6" xfId="0" applyFont="1" applyFill="1" applyBorder="1"/>
    <xf numFmtId="0" fontId="12" fillId="11" borderId="7" xfId="0" applyFont="1" applyFill="1" applyBorder="1"/>
    <xf numFmtId="0" fontId="18" fillId="12" borderId="10" xfId="0" applyFont="1" applyFill="1" applyBorder="1"/>
    <xf numFmtId="0" fontId="9" fillId="12" borderId="3" xfId="0" applyFont="1" applyFill="1" applyBorder="1" applyAlignment="1">
      <alignment horizontal="center"/>
    </xf>
    <xf numFmtId="0" fontId="9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10" fillId="11" borderId="6" xfId="0" applyFont="1" applyFill="1" applyBorder="1"/>
    <xf numFmtId="0" fontId="4" fillId="11" borderId="7" xfId="0" applyFont="1" applyFill="1" applyBorder="1"/>
    <xf numFmtId="0" fontId="6" fillId="12" borderId="5" xfId="0" applyFont="1" applyFill="1" applyBorder="1" applyAlignment="1">
      <alignment horizontal="center"/>
    </xf>
    <xf numFmtId="0" fontId="10" fillId="11" borderId="7" xfId="0" applyFont="1" applyFill="1" applyBorder="1"/>
    <xf numFmtId="0" fontId="10" fillId="12" borderId="8" xfId="0" applyFont="1" applyFill="1" applyBorder="1"/>
    <xf numFmtId="0" fontId="6" fillId="11" borderId="6" xfId="0" applyFont="1" applyFill="1" applyBorder="1" applyAlignment="1">
      <alignment horizontal="center"/>
    </xf>
    <xf numFmtId="0" fontId="4" fillId="11" borderId="6" xfId="0" applyFont="1" applyFill="1" applyBorder="1"/>
    <xf numFmtId="0" fontId="8" fillId="11" borderId="7" xfId="0" applyFont="1" applyFill="1" applyBorder="1"/>
    <xf numFmtId="0" fontId="6" fillId="12" borderId="3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right"/>
    </xf>
    <xf numFmtId="0" fontId="4" fillId="12" borderId="9" xfId="0" applyFont="1" applyFill="1" applyBorder="1" applyAlignment="1">
      <alignment horizontal="right"/>
    </xf>
    <xf numFmtId="0" fontId="4" fillId="11" borderId="0" xfId="0" applyNumberFormat="1" applyFont="1" applyFill="1" applyBorder="1" applyAlignment="1">
      <alignment horizontal="right"/>
    </xf>
    <xf numFmtId="0" fontId="4" fillId="11" borderId="0" xfId="0" applyFont="1" applyFill="1" applyBorder="1" applyAlignment="1">
      <alignment horizontal="right"/>
    </xf>
    <xf numFmtId="0" fontId="4" fillId="12" borderId="9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4" fillId="14" borderId="16" xfId="0" applyFont="1" applyFill="1" applyBorder="1" applyAlignment="1">
      <alignment horizontal="center"/>
    </xf>
    <xf numFmtId="0" fontId="13" fillId="14" borderId="16" xfId="0" applyFont="1" applyFill="1" applyBorder="1" applyAlignment="1">
      <alignment horizontal="center"/>
    </xf>
    <xf numFmtId="0" fontId="13" fillId="14" borderId="16" xfId="0" applyFont="1" applyFill="1" applyBorder="1"/>
    <xf numFmtId="0" fontId="5" fillId="14" borderId="7" xfId="0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13" fillId="14" borderId="18" xfId="0" applyFont="1" applyFill="1" applyBorder="1" applyAlignment="1">
      <alignment horizontal="center"/>
    </xf>
    <xf numFmtId="0" fontId="13" fillId="14" borderId="18" xfId="0" applyFont="1" applyFill="1" applyBorder="1"/>
    <xf numFmtId="0" fontId="5" fillId="14" borderId="24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13" fillId="14" borderId="15" xfId="0" applyFont="1" applyFill="1" applyBorder="1" applyAlignment="1">
      <alignment horizontal="center"/>
    </xf>
    <xf numFmtId="0" fontId="13" fillId="14" borderId="0" xfId="0" applyFont="1" applyFill="1" applyBorder="1"/>
    <xf numFmtId="0" fontId="13" fillId="14" borderId="17" xfId="0" applyFont="1" applyFill="1" applyBorder="1"/>
    <xf numFmtId="0" fontId="5" fillId="14" borderId="19" xfId="0" applyFont="1" applyFill="1" applyBorder="1" applyAlignment="1">
      <alignment horizontal="center"/>
    </xf>
    <xf numFmtId="0" fontId="1" fillId="14" borderId="22" xfId="0" applyFont="1" applyFill="1" applyBorder="1"/>
    <xf numFmtId="0" fontId="1" fillId="14" borderId="29" xfId="0" applyFont="1" applyFill="1" applyBorder="1"/>
    <xf numFmtId="0" fontId="1" fillId="14" borderId="23" xfId="0" applyFont="1" applyFill="1" applyBorder="1"/>
    <xf numFmtId="0" fontId="1" fillId="14" borderId="30" xfId="0" applyFont="1" applyFill="1" applyBorder="1"/>
    <xf numFmtId="0" fontId="1" fillId="15" borderId="22" xfId="0" applyFont="1" applyFill="1" applyBorder="1"/>
    <xf numFmtId="0" fontId="1" fillId="15" borderId="19" xfId="0" applyFont="1" applyFill="1" applyBorder="1"/>
    <xf numFmtId="0" fontId="1" fillId="15" borderId="26" xfId="0" applyFont="1" applyFill="1" applyBorder="1"/>
    <xf numFmtId="0" fontId="1" fillId="15" borderId="29" xfId="0" applyFont="1" applyFill="1" applyBorder="1"/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5" fillId="11" borderId="42" xfId="0" applyFont="1" applyFill="1" applyBorder="1" applyAlignment="1">
      <alignment horizontal="center" vertical="center"/>
    </xf>
    <xf numFmtId="0" fontId="15" fillId="11" borderId="43" xfId="0" applyFont="1" applyFill="1" applyBorder="1" applyAlignment="1">
      <alignment horizontal="center" vertical="center"/>
    </xf>
    <xf numFmtId="0" fontId="15" fillId="11" borderId="44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horizontal="center" vertical="center"/>
    </xf>
    <xf numFmtId="0" fontId="1" fillId="11" borderId="49" xfId="0" applyFont="1" applyFill="1" applyBorder="1" applyAlignment="1">
      <alignment horizontal="center"/>
    </xf>
    <xf numFmtId="0" fontId="1" fillId="11" borderId="50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8" fillId="11" borderId="42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/>
    </xf>
    <xf numFmtId="0" fontId="8" fillId="11" borderId="4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5" fillId="8" borderId="42" xfId="0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8" borderId="47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/>
    </xf>
    <xf numFmtId="0" fontId="1" fillId="8" borderId="50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6" fillId="8" borderId="22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6" fillId="12" borderId="53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13" borderId="3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/>
    </xf>
    <xf numFmtId="0" fontId="1" fillId="15" borderId="21" xfId="0" applyFont="1" applyFill="1" applyBorder="1" applyAlignment="1">
      <alignment horizontal="center"/>
    </xf>
    <xf numFmtId="0" fontId="1" fillId="15" borderId="25" xfId="0" applyFont="1" applyFill="1" applyBorder="1" applyAlignment="1">
      <alignment horizontal="center"/>
    </xf>
    <xf numFmtId="0" fontId="1" fillId="15" borderId="28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815973</xdr:colOff>
      <xdr:row>26</xdr:row>
      <xdr:rowOff>190498</xdr:rowOff>
    </xdr:from>
    <xdr:to>
      <xdr:col>5</xdr:col>
      <xdr:colOff>206374</xdr:colOff>
      <xdr:row>32</xdr:row>
      <xdr:rowOff>4431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2473" y="5270498"/>
          <a:ext cx="1041401" cy="1020433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28</xdr:row>
      <xdr:rowOff>21696</xdr:rowOff>
    </xdr:from>
    <xdr:to>
      <xdr:col>3</xdr:col>
      <xdr:colOff>111125</xdr:colOff>
      <xdr:row>32</xdr:row>
      <xdr:rowOff>31750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5622396"/>
          <a:ext cx="2314575" cy="829204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26</xdr:row>
      <xdr:rowOff>158750</xdr:rowOff>
    </xdr:from>
    <xdr:to>
      <xdr:col>7</xdr:col>
      <xdr:colOff>254000</xdr:colOff>
      <xdr:row>31</xdr:row>
      <xdr:rowOff>158750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2375" y="5238750"/>
          <a:ext cx="1000125" cy="10001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20</xdr:row>
      <xdr:rowOff>47625</xdr:rowOff>
    </xdr:from>
    <xdr:to>
      <xdr:col>7</xdr:col>
      <xdr:colOff>285750</xdr:colOff>
      <xdr:row>25</xdr:row>
      <xdr:rowOff>76200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3968750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8</xdr:col>
      <xdr:colOff>508000</xdr:colOff>
      <xdr:row>18</xdr:row>
      <xdr:rowOff>15874</xdr:rowOff>
    </xdr:from>
    <xdr:to>
      <xdr:col>11</xdr:col>
      <xdr:colOff>444500</xdr:colOff>
      <xdr:row>31</xdr:row>
      <xdr:rowOff>98633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3524249"/>
          <a:ext cx="2413000" cy="267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94"/>
  <sheetViews>
    <sheetView tabSelected="1" showRuler="0" view="pageLayout" zoomScale="60" zoomScaleNormal="80" zoomScalePageLayoutView="60" workbookViewId="0">
      <selection activeCell="BJ4" sqref="BJ4"/>
    </sheetView>
  </sheetViews>
  <sheetFormatPr baseColWidth="10" defaultRowHeight="15"/>
  <cols>
    <col min="1" max="1" width="11.42578125" style="1"/>
    <col min="2" max="2" width="11.42578125" style="1" customWidth="1"/>
    <col min="3" max="4" width="11.42578125" style="1"/>
    <col min="5" max="8" width="11.42578125" style="1" customWidth="1"/>
    <col min="9" max="12" width="11.42578125" style="1"/>
    <col min="13" max="14" width="6.140625" style="1" customWidth="1"/>
    <col min="15" max="15" width="8.140625" style="1" customWidth="1"/>
    <col min="16" max="16" width="12" style="1" customWidth="1"/>
    <col min="17" max="18" width="3.85546875" style="1" bestFit="1" customWidth="1"/>
    <col min="19" max="19" width="12" style="1" customWidth="1"/>
    <col min="20" max="20" width="9.7109375" style="1" bestFit="1" customWidth="1"/>
    <col min="21" max="21" width="2.5703125" style="1" customWidth="1"/>
    <col min="22" max="22" width="9.42578125" style="1" customWidth="1"/>
    <col min="23" max="23" width="4.85546875" style="1" bestFit="1" customWidth="1"/>
    <col min="24" max="24" width="5.140625" style="1" bestFit="1" customWidth="1"/>
    <col min="25" max="25" width="4.5703125" style="1" bestFit="1" customWidth="1"/>
    <col min="26" max="26" width="5.140625" style="1" bestFit="1" customWidth="1"/>
    <col min="27" max="27" width="4.5703125" style="1" bestFit="1" customWidth="1"/>
    <col min="28" max="28" width="5.140625" style="1" bestFit="1" customWidth="1"/>
    <col min="29" max="29" width="4.5703125" style="1" bestFit="1" customWidth="1"/>
    <col min="30" max="30" width="5.140625" style="1" bestFit="1" customWidth="1"/>
    <col min="31" max="31" width="4.5703125" style="1" customWidth="1"/>
    <col min="32" max="32" width="5.140625" style="1" bestFit="1" customWidth="1"/>
    <col min="33" max="33" width="11.42578125" style="1"/>
    <col min="34" max="34" width="9.85546875" style="1" customWidth="1"/>
    <col min="35" max="45" width="11.42578125" style="1"/>
    <col min="46" max="46" width="9.140625" style="1" customWidth="1"/>
    <col min="47" max="47" width="5.140625" style="1" customWidth="1"/>
    <col min="48" max="49" width="11.28515625" style="1" customWidth="1"/>
    <col min="50" max="50" width="4" style="1" customWidth="1"/>
    <col min="51" max="51" width="3.85546875" style="1" bestFit="1" customWidth="1"/>
    <col min="52" max="53" width="11.28515625" style="1" customWidth="1"/>
    <col min="54" max="54" width="4.140625" style="1" bestFit="1" customWidth="1"/>
    <col min="55" max="55" width="3.85546875" style="1" bestFit="1" customWidth="1"/>
    <col min="56" max="57" width="11.28515625" style="1" customWidth="1"/>
    <col min="58" max="58" width="4.140625" style="1" bestFit="1" customWidth="1"/>
    <col min="59" max="59" width="3.85546875" style="1" bestFit="1" customWidth="1"/>
    <col min="60" max="60" width="11.28515625" style="1" customWidth="1"/>
    <col min="61" max="61" width="11.42578125" style="1" customWidth="1"/>
    <col min="62" max="62" width="4.42578125" style="1" bestFit="1" customWidth="1"/>
    <col min="63" max="63" width="4.5703125" style="1" bestFit="1" customWidth="1"/>
    <col min="64" max="64" width="4.5703125" style="1" customWidth="1"/>
    <col min="65" max="65" width="4.5703125" style="1" bestFit="1" customWidth="1"/>
    <col min="66" max="66" width="11.42578125" style="1"/>
    <col min="67" max="67" width="4.5703125" style="1" bestFit="1" customWidth="1"/>
    <col min="68" max="68" width="11.42578125" style="1"/>
    <col min="69" max="69" width="2" style="1" customWidth="1"/>
    <col min="70" max="70" width="4.5703125" style="1" bestFit="1" customWidth="1"/>
    <col min="71" max="71" width="11.42578125" style="1"/>
    <col min="72" max="72" width="4.5703125" style="1" bestFit="1" customWidth="1"/>
    <col min="73" max="73" width="11.42578125" style="1"/>
    <col min="74" max="74" width="2.140625" style="1" customWidth="1"/>
    <col min="75" max="75" width="4.5703125" style="1" bestFit="1" customWidth="1"/>
    <col min="76" max="76" width="11.42578125" style="1"/>
    <col min="77" max="77" width="4.5703125" style="1" bestFit="1" customWidth="1"/>
    <col min="78" max="78" width="11.42578125" style="1"/>
    <col min="79" max="79" width="2.140625" style="1" customWidth="1"/>
    <col min="80" max="80" width="4.5703125" style="1" bestFit="1" customWidth="1"/>
    <col min="81" max="81" width="11.42578125" style="1"/>
    <col min="82" max="82" width="4.5703125" style="1" bestFit="1" customWidth="1"/>
    <col min="83" max="83" width="11.42578125" style="1"/>
    <col min="84" max="85" width="2.7109375" customWidth="1"/>
    <col min="86" max="86" width="4.140625" style="1" bestFit="1" customWidth="1"/>
    <col min="87" max="87" width="11.28515625" style="1" customWidth="1"/>
    <col min="88" max="88" width="4.140625" style="1" bestFit="1" customWidth="1"/>
    <col min="89" max="89" width="11.28515625" style="1" customWidth="1"/>
    <col min="90" max="90" width="2.140625" style="1" customWidth="1"/>
    <col min="91" max="91" width="4.140625" style="1" bestFit="1" customWidth="1"/>
    <col min="92" max="92" width="11.42578125" style="1"/>
    <col min="93" max="93" width="4.140625" style="1" bestFit="1" customWidth="1"/>
    <col min="94" max="94" width="11.42578125" style="1"/>
    <col min="95" max="95" width="2.140625" style="1" customWidth="1"/>
    <col min="96" max="96" width="4.140625" style="1" bestFit="1" customWidth="1"/>
    <col min="97" max="97" width="11.42578125" style="1"/>
    <col min="98" max="98" width="4.140625" style="1" bestFit="1" customWidth="1"/>
    <col min="99" max="99" width="11.42578125" style="1"/>
    <col min="100" max="100" width="2.140625" style="1" customWidth="1"/>
    <col min="101" max="101" width="4.140625" style="1" bestFit="1" customWidth="1"/>
    <col min="102" max="102" width="11.42578125" style="1"/>
    <col min="103" max="103" width="4.140625" style="1" bestFit="1" customWidth="1"/>
    <col min="104" max="104" width="11.42578125" style="1"/>
    <col min="105" max="105" width="11.42578125" style="1" customWidth="1"/>
    <col min="106" max="16384" width="11.42578125" style="1"/>
  </cols>
  <sheetData>
    <row r="1" spans="1:104" ht="15" customHeight="1" thickBot="1">
      <c r="A1" s="5"/>
      <c r="B1" s="313" t="s">
        <v>170</v>
      </c>
      <c r="C1" s="313"/>
      <c r="D1" s="313"/>
      <c r="E1" s="313"/>
      <c r="F1" s="313"/>
      <c r="G1" s="313"/>
      <c r="H1" s="313"/>
      <c r="I1" s="313"/>
      <c r="J1" s="313"/>
      <c r="K1" s="313"/>
      <c r="L1" s="25"/>
      <c r="M1" s="313" t="s">
        <v>170</v>
      </c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5"/>
      <c r="AI1" s="313" t="s">
        <v>170</v>
      </c>
      <c r="AJ1" s="313"/>
      <c r="AK1" s="313"/>
      <c r="AL1" s="313"/>
      <c r="AM1" s="313"/>
      <c r="AN1" s="313"/>
      <c r="AO1" s="313"/>
      <c r="AP1" s="313"/>
      <c r="AQ1" s="313"/>
      <c r="AR1" s="313"/>
      <c r="AS1" s="25"/>
      <c r="AT1" s="312" t="s">
        <v>78</v>
      </c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M1" s="296" t="s">
        <v>171</v>
      </c>
      <c r="BN1" s="297"/>
      <c r="BO1" s="297"/>
      <c r="BP1" s="298"/>
      <c r="BQ1" s="139"/>
      <c r="BR1" s="296" t="s">
        <v>171</v>
      </c>
      <c r="BS1" s="297"/>
      <c r="BT1" s="297"/>
      <c r="BU1" s="298"/>
      <c r="BV1" s="139"/>
      <c r="BW1" s="296" t="s">
        <v>171</v>
      </c>
      <c r="BX1" s="297"/>
      <c r="BY1" s="297"/>
      <c r="BZ1" s="298"/>
      <c r="CA1" s="139"/>
      <c r="CB1" s="296" t="s">
        <v>171</v>
      </c>
      <c r="CC1" s="297"/>
      <c r="CD1" s="297"/>
      <c r="CE1" s="298"/>
      <c r="CF1" s="140"/>
      <c r="CG1" s="140"/>
      <c r="CH1" s="252" t="str">
        <f>AV4</f>
        <v>1/4 FINALE 1</v>
      </c>
      <c r="CI1" s="253"/>
      <c r="CJ1" s="253"/>
      <c r="CK1" s="254"/>
      <c r="CL1" s="139"/>
      <c r="CM1" s="252" t="str">
        <f>AZ4</f>
        <v>1/4 FINALE 2</v>
      </c>
      <c r="CN1" s="253"/>
      <c r="CO1" s="253"/>
      <c r="CP1" s="254"/>
      <c r="CQ1" s="139"/>
      <c r="CR1" s="252" t="str">
        <f>BD4</f>
        <v>1/4 FINALE 3</v>
      </c>
      <c r="CS1" s="253"/>
      <c r="CT1" s="253"/>
      <c r="CU1" s="254"/>
      <c r="CV1" s="139"/>
      <c r="CW1" s="252" t="str">
        <f>BH4</f>
        <v>1/4 FINALE 4</v>
      </c>
      <c r="CX1" s="253"/>
      <c r="CY1" s="253"/>
      <c r="CZ1" s="254"/>
    </row>
    <row r="2" spans="1:104" ht="15" customHeight="1">
      <c r="A2" s="5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25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5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25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M2" s="299" t="str">
        <f>AN9</f>
        <v>LA JARRIE 2</v>
      </c>
      <c r="BN2" s="300"/>
      <c r="BO2" s="301" t="str">
        <f>AO9</f>
        <v>COGNAC</v>
      </c>
      <c r="BP2" s="302"/>
      <c r="BR2" s="299" t="str">
        <f>AP9</f>
        <v>GEMOZAC</v>
      </c>
      <c r="BS2" s="300"/>
      <c r="BT2" s="301" t="str">
        <f>AQ9</f>
        <v>MARENNES 2</v>
      </c>
      <c r="BU2" s="302"/>
      <c r="BW2" s="299" t="str">
        <f>AJ11</f>
        <v>MARENNES 1</v>
      </c>
      <c r="BX2" s="300"/>
      <c r="BY2" s="301" t="str">
        <f>AK11</f>
        <v>COGNAC</v>
      </c>
      <c r="BZ2" s="302"/>
      <c r="CB2" s="299" t="str">
        <f>AL11</f>
        <v>LA JARRIE 2</v>
      </c>
      <c r="CC2" s="300"/>
      <c r="CD2" s="301" t="str">
        <f>AM11</f>
        <v>MARENNES 2</v>
      </c>
      <c r="CE2" s="302"/>
      <c r="CH2" s="243"/>
      <c r="CI2" s="244"/>
      <c r="CJ2" s="245"/>
      <c r="CK2" s="246"/>
      <c r="CM2" s="243"/>
      <c r="CN2" s="244"/>
      <c r="CO2" s="245"/>
      <c r="CP2" s="246"/>
      <c r="CR2" s="243"/>
      <c r="CS2" s="244"/>
      <c r="CT2" s="245"/>
      <c r="CU2" s="246"/>
      <c r="CW2" s="243"/>
      <c r="CX2" s="244"/>
      <c r="CY2" s="245"/>
      <c r="CZ2" s="246"/>
    </row>
    <row r="3" spans="1:104" ht="15.75" thickBot="1">
      <c r="A3" s="2"/>
      <c r="B3" s="257" t="s">
        <v>176</v>
      </c>
      <c r="C3" s="257"/>
      <c r="D3" s="257"/>
      <c r="E3" s="257"/>
      <c r="F3" s="257"/>
      <c r="G3" s="257"/>
      <c r="H3" s="257"/>
      <c r="I3" s="257"/>
      <c r="J3" s="257"/>
      <c r="K3" s="257"/>
      <c r="L3" s="2"/>
      <c r="M3" s="317" t="s">
        <v>52</v>
      </c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 t="s">
        <v>53</v>
      </c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U3" s="417" t="s">
        <v>35</v>
      </c>
      <c r="AV3" s="417"/>
      <c r="AW3" s="417"/>
      <c r="AX3" s="417"/>
      <c r="AY3" s="417" t="s">
        <v>36</v>
      </c>
      <c r="AZ3" s="417"/>
      <c r="BA3" s="417"/>
      <c r="BB3" s="417"/>
      <c r="BC3" s="417" t="s">
        <v>37</v>
      </c>
      <c r="BD3" s="417"/>
      <c r="BE3" s="417"/>
      <c r="BF3" s="417"/>
      <c r="BG3" s="417" t="s">
        <v>38</v>
      </c>
      <c r="BH3" s="417"/>
      <c r="BI3" s="417"/>
      <c r="BJ3" s="417"/>
      <c r="BM3" s="237" t="s">
        <v>175</v>
      </c>
      <c r="BN3" s="238"/>
      <c r="BO3" s="238"/>
      <c r="BP3" s="239"/>
      <c r="BR3" s="237" t="s">
        <v>175</v>
      </c>
      <c r="BS3" s="238"/>
      <c r="BT3" s="238"/>
      <c r="BU3" s="239"/>
      <c r="BW3" s="237" t="s">
        <v>175</v>
      </c>
      <c r="BX3" s="238"/>
      <c r="BY3" s="238"/>
      <c r="BZ3" s="239"/>
      <c r="CB3" s="237" t="s">
        <v>175</v>
      </c>
      <c r="CC3" s="238"/>
      <c r="CD3" s="238"/>
      <c r="CE3" s="239"/>
      <c r="CH3" s="237" t="s">
        <v>175</v>
      </c>
      <c r="CI3" s="238"/>
      <c r="CJ3" s="238"/>
      <c r="CK3" s="239"/>
      <c r="CM3" s="237" t="s">
        <v>175</v>
      </c>
      <c r="CN3" s="238"/>
      <c r="CO3" s="238"/>
      <c r="CP3" s="239"/>
      <c r="CR3" s="237" t="s">
        <v>175</v>
      </c>
      <c r="CS3" s="238"/>
      <c r="CT3" s="238"/>
      <c r="CU3" s="239"/>
      <c r="CW3" s="237" t="s">
        <v>175</v>
      </c>
      <c r="CX3" s="238"/>
      <c r="CY3" s="238"/>
      <c r="CZ3" s="239"/>
    </row>
    <row r="4" spans="1:104" ht="15" customHeight="1">
      <c r="A4" s="2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412" t="s">
        <v>41</v>
      </c>
      <c r="AU4" s="69" t="s">
        <v>79</v>
      </c>
      <c r="AV4" s="314" t="s">
        <v>97</v>
      </c>
      <c r="AW4" s="314"/>
      <c r="AX4" s="70" t="s">
        <v>80</v>
      </c>
      <c r="AY4" s="71" t="s">
        <v>81</v>
      </c>
      <c r="AZ4" s="314" t="s">
        <v>98</v>
      </c>
      <c r="BA4" s="314"/>
      <c r="BB4" s="70" t="s">
        <v>82</v>
      </c>
      <c r="BC4" s="72" t="s">
        <v>83</v>
      </c>
      <c r="BD4" s="314" t="s">
        <v>99</v>
      </c>
      <c r="BE4" s="314"/>
      <c r="BF4" s="72" t="s">
        <v>84</v>
      </c>
      <c r="BG4" s="71" t="s">
        <v>85</v>
      </c>
      <c r="BH4" s="314" t="s">
        <v>100</v>
      </c>
      <c r="BI4" s="314"/>
      <c r="BJ4" s="73" t="s">
        <v>86</v>
      </c>
      <c r="BM4" s="237" t="s">
        <v>172</v>
      </c>
      <c r="BN4" s="238"/>
      <c r="BO4" s="238" t="s">
        <v>172</v>
      </c>
      <c r="BP4" s="239"/>
      <c r="BR4" s="237" t="s">
        <v>172</v>
      </c>
      <c r="BS4" s="238"/>
      <c r="BT4" s="238" t="s">
        <v>172</v>
      </c>
      <c r="BU4" s="239"/>
      <c r="BW4" s="237" t="s">
        <v>172</v>
      </c>
      <c r="BX4" s="238"/>
      <c r="BY4" s="238" t="s">
        <v>172</v>
      </c>
      <c r="BZ4" s="239"/>
      <c r="CB4" s="237" t="s">
        <v>172</v>
      </c>
      <c r="CC4" s="238"/>
      <c r="CD4" s="238" t="s">
        <v>172</v>
      </c>
      <c r="CE4" s="239"/>
      <c r="CH4" s="237" t="s">
        <v>172</v>
      </c>
      <c r="CI4" s="238"/>
      <c r="CJ4" s="238" t="s">
        <v>172</v>
      </c>
      <c r="CK4" s="239"/>
      <c r="CM4" s="237" t="s">
        <v>172</v>
      </c>
      <c r="CN4" s="238"/>
      <c r="CO4" s="238" t="s">
        <v>172</v>
      </c>
      <c r="CP4" s="239"/>
      <c r="CR4" s="237" t="s">
        <v>172</v>
      </c>
      <c r="CS4" s="238"/>
      <c r="CT4" s="238" t="s">
        <v>172</v>
      </c>
      <c r="CU4" s="239"/>
      <c r="CW4" s="237" t="s">
        <v>172</v>
      </c>
      <c r="CX4" s="238"/>
      <c r="CY4" s="238" t="s">
        <v>172</v>
      </c>
      <c r="CZ4" s="239"/>
    </row>
    <row r="5" spans="1:104" ht="15" customHeight="1" thickBot="1">
      <c r="A5" s="2"/>
      <c r="L5" s="2"/>
      <c r="AH5" s="2"/>
      <c r="AS5" s="2"/>
      <c r="AT5" s="413"/>
      <c r="AU5" s="79"/>
      <c r="AV5" s="198">
        <f>X15</f>
        <v>0</v>
      </c>
      <c r="AW5" s="74">
        <f>X29</f>
        <v>0</v>
      </c>
      <c r="AX5" s="168"/>
      <c r="AY5" s="79"/>
      <c r="AZ5" s="198">
        <f>X47</f>
        <v>0</v>
      </c>
      <c r="BA5" s="74">
        <f>X61</f>
        <v>0</v>
      </c>
      <c r="BB5" s="168"/>
      <c r="BC5" s="80"/>
      <c r="BD5" s="198">
        <f>X28</f>
        <v>0</v>
      </c>
      <c r="BE5" s="74">
        <f>X16</f>
        <v>0</v>
      </c>
      <c r="BF5" s="80"/>
      <c r="BG5" s="79"/>
      <c r="BH5" s="198">
        <f>X60</f>
        <v>0</v>
      </c>
      <c r="BI5" s="74">
        <f>X48</f>
        <v>0</v>
      </c>
      <c r="BJ5" s="168"/>
      <c r="BM5" s="15" t="s">
        <v>174</v>
      </c>
      <c r="BN5" s="135" t="s">
        <v>173</v>
      </c>
      <c r="BO5" s="135" t="s">
        <v>174</v>
      </c>
      <c r="BP5" s="16" t="s">
        <v>173</v>
      </c>
      <c r="BR5" s="15" t="s">
        <v>174</v>
      </c>
      <c r="BS5" s="135" t="s">
        <v>173</v>
      </c>
      <c r="BT5" s="135" t="s">
        <v>174</v>
      </c>
      <c r="BU5" s="16" t="s">
        <v>173</v>
      </c>
      <c r="BW5" s="15" t="s">
        <v>174</v>
      </c>
      <c r="BX5" s="135" t="s">
        <v>173</v>
      </c>
      <c r="BY5" s="135" t="s">
        <v>174</v>
      </c>
      <c r="BZ5" s="16" t="s">
        <v>173</v>
      </c>
      <c r="CB5" s="15" t="s">
        <v>174</v>
      </c>
      <c r="CC5" s="135" t="s">
        <v>173</v>
      </c>
      <c r="CD5" s="135" t="s">
        <v>174</v>
      </c>
      <c r="CE5" s="16" t="s">
        <v>173</v>
      </c>
      <c r="CH5" s="15" t="s">
        <v>174</v>
      </c>
      <c r="CI5" s="135" t="s">
        <v>173</v>
      </c>
      <c r="CJ5" s="135" t="s">
        <v>174</v>
      </c>
      <c r="CK5" s="16" t="s">
        <v>173</v>
      </c>
      <c r="CM5" s="15" t="s">
        <v>174</v>
      </c>
      <c r="CN5" s="135" t="s">
        <v>173</v>
      </c>
      <c r="CO5" s="135" t="s">
        <v>174</v>
      </c>
      <c r="CP5" s="16" t="s">
        <v>173</v>
      </c>
      <c r="CR5" s="15" t="s">
        <v>174</v>
      </c>
      <c r="CS5" s="135" t="s">
        <v>173</v>
      </c>
      <c r="CT5" s="135" t="s">
        <v>174</v>
      </c>
      <c r="CU5" s="16" t="s">
        <v>173</v>
      </c>
      <c r="CW5" s="15" t="s">
        <v>174</v>
      </c>
      <c r="CX5" s="135" t="s">
        <v>173</v>
      </c>
      <c r="CY5" s="135" t="s">
        <v>174</v>
      </c>
      <c r="CZ5" s="16" t="s">
        <v>173</v>
      </c>
    </row>
    <row r="6" spans="1:104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9"/>
      <c r="AT6" s="414" t="s">
        <v>42</v>
      </c>
      <c r="AU6" s="178" t="s">
        <v>87</v>
      </c>
      <c r="AV6" s="315" t="s">
        <v>101</v>
      </c>
      <c r="AW6" s="315"/>
      <c r="AX6" s="179" t="s">
        <v>88</v>
      </c>
      <c r="AY6" s="186" t="s">
        <v>89</v>
      </c>
      <c r="AZ6" s="315" t="s">
        <v>102</v>
      </c>
      <c r="BA6" s="315"/>
      <c r="BB6" s="179" t="s">
        <v>90</v>
      </c>
      <c r="BC6" s="169" t="s">
        <v>91</v>
      </c>
      <c r="BD6" s="315" t="s">
        <v>103</v>
      </c>
      <c r="BE6" s="315"/>
      <c r="BF6" s="169" t="s">
        <v>92</v>
      </c>
      <c r="BG6" s="186" t="s">
        <v>183</v>
      </c>
      <c r="BH6" s="315" t="s">
        <v>105</v>
      </c>
      <c r="BI6" s="315"/>
      <c r="BJ6" s="170" t="s">
        <v>182</v>
      </c>
      <c r="BM6" s="15">
        <v>1</v>
      </c>
      <c r="BN6" s="135"/>
      <c r="BO6" s="135">
        <v>1</v>
      </c>
      <c r="BP6" s="16"/>
      <c r="BR6" s="15">
        <v>1</v>
      </c>
      <c r="BS6" s="135"/>
      <c r="BT6" s="135">
        <v>1</v>
      </c>
      <c r="BU6" s="16"/>
      <c r="BW6" s="15">
        <v>1</v>
      </c>
      <c r="BX6" s="135"/>
      <c r="BY6" s="135">
        <v>1</v>
      </c>
      <c r="BZ6" s="16"/>
      <c r="CB6" s="15">
        <v>1</v>
      </c>
      <c r="CC6" s="135"/>
      <c r="CD6" s="135">
        <v>1</v>
      </c>
      <c r="CE6" s="16"/>
      <c r="CH6" s="15">
        <v>1</v>
      </c>
      <c r="CI6" s="135"/>
      <c r="CJ6" s="135">
        <v>1</v>
      </c>
      <c r="CK6" s="16"/>
      <c r="CM6" s="15">
        <v>1</v>
      </c>
      <c r="CN6" s="135"/>
      <c r="CO6" s="135">
        <v>1</v>
      </c>
      <c r="CP6" s="16"/>
      <c r="CR6" s="15">
        <v>1</v>
      </c>
      <c r="CS6" s="135"/>
      <c r="CT6" s="135">
        <v>1</v>
      </c>
      <c r="CU6" s="16"/>
      <c r="CW6" s="15">
        <v>1</v>
      </c>
      <c r="CX6" s="135"/>
      <c r="CY6" s="135">
        <v>1</v>
      </c>
      <c r="CZ6" s="16"/>
    </row>
    <row r="7" spans="1:10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96" t="s">
        <v>0</v>
      </c>
      <c r="N7" s="397"/>
      <c r="O7" s="394" t="s">
        <v>149</v>
      </c>
      <c r="P7" s="390" t="s">
        <v>15</v>
      </c>
      <c r="Q7" s="394" t="s">
        <v>13</v>
      </c>
      <c r="R7" s="394"/>
      <c r="S7" s="390" t="s">
        <v>15</v>
      </c>
      <c r="T7" s="392" t="s">
        <v>16</v>
      </c>
      <c r="U7" s="347"/>
      <c r="V7" s="26"/>
      <c r="W7" s="386" t="s">
        <v>24</v>
      </c>
      <c r="X7" s="387"/>
      <c r="Y7" s="258" t="s">
        <v>25</v>
      </c>
      <c r="Z7" s="259"/>
      <c r="AA7" s="386" t="s">
        <v>26</v>
      </c>
      <c r="AB7" s="387"/>
      <c r="AC7" s="258" t="s">
        <v>27</v>
      </c>
      <c r="AD7" s="259"/>
      <c r="AE7" s="386" t="s">
        <v>28</v>
      </c>
      <c r="AF7" s="387"/>
      <c r="AG7" s="388" t="s">
        <v>29</v>
      </c>
      <c r="AI7" s="65" t="s">
        <v>14</v>
      </c>
      <c r="AJ7" s="319" t="s">
        <v>35</v>
      </c>
      <c r="AK7" s="320"/>
      <c r="AL7" s="319" t="s">
        <v>36</v>
      </c>
      <c r="AM7" s="320"/>
      <c r="AN7" s="319" t="s">
        <v>37</v>
      </c>
      <c r="AO7" s="320"/>
      <c r="AP7" s="319" t="s">
        <v>38</v>
      </c>
      <c r="AQ7" s="320"/>
      <c r="AT7" s="415"/>
      <c r="AU7" s="180"/>
      <c r="AV7" s="199">
        <f>X17</f>
        <v>0</v>
      </c>
      <c r="AW7" s="172">
        <f>X31</f>
        <v>0</v>
      </c>
      <c r="AX7" s="173"/>
      <c r="AY7" s="180"/>
      <c r="AZ7" s="199">
        <f>X49</f>
        <v>0</v>
      </c>
      <c r="BA7" s="172">
        <f>X63</f>
        <v>0</v>
      </c>
      <c r="BB7" s="173"/>
      <c r="BC7" s="171"/>
      <c r="BD7" s="199">
        <f>X30</f>
        <v>0</v>
      </c>
      <c r="BE7" s="172">
        <f>X18</f>
        <v>0</v>
      </c>
      <c r="BF7" s="171"/>
      <c r="BG7" s="180"/>
      <c r="BH7" s="199">
        <f>X62</f>
        <v>0</v>
      </c>
      <c r="BI7" s="172">
        <f>X50</f>
        <v>0</v>
      </c>
      <c r="BJ7" s="173"/>
      <c r="BM7" s="15">
        <v>2</v>
      </c>
      <c r="BN7" s="135"/>
      <c r="BO7" s="135">
        <v>2</v>
      </c>
      <c r="BP7" s="16"/>
      <c r="BR7" s="15">
        <v>2</v>
      </c>
      <c r="BS7" s="135"/>
      <c r="BT7" s="135">
        <v>2</v>
      </c>
      <c r="BU7" s="16"/>
      <c r="BW7" s="15">
        <v>2</v>
      </c>
      <c r="BX7" s="135"/>
      <c r="BY7" s="135">
        <v>2</v>
      </c>
      <c r="BZ7" s="16"/>
      <c r="CB7" s="15">
        <v>2</v>
      </c>
      <c r="CC7" s="135"/>
      <c r="CD7" s="135">
        <v>2</v>
      </c>
      <c r="CE7" s="16"/>
      <c r="CH7" s="15">
        <v>2</v>
      </c>
      <c r="CI7" s="135"/>
      <c r="CJ7" s="135">
        <v>2</v>
      </c>
      <c r="CK7" s="16"/>
      <c r="CM7" s="15">
        <v>2</v>
      </c>
      <c r="CN7" s="135"/>
      <c r="CO7" s="135">
        <v>2</v>
      </c>
      <c r="CP7" s="16"/>
      <c r="CR7" s="15">
        <v>2</v>
      </c>
      <c r="CS7" s="135"/>
      <c r="CT7" s="135">
        <v>2</v>
      </c>
      <c r="CU7" s="16"/>
      <c r="CW7" s="15">
        <v>2</v>
      </c>
      <c r="CX7" s="135"/>
      <c r="CY7" s="135">
        <v>2</v>
      </c>
      <c r="CZ7" s="16"/>
    </row>
    <row r="8" spans="1:104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98"/>
      <c r="N8" s="399"/>
      <c r="O8" s="395"/>
      <c r="P8" s="391"/>
      <c r="Q8" s="395"/>
      <c r="R8" s="395"/>
      <c r="S8" s="391"/>
      <c r="T8" s="393"/>
      <c r="U8" s="347"/>
      <c r="V8" s="26"/>
      <c r="W8" s="13" t="s">
        <v>22</v>
      </c>
      <c r="X8" s="14" t="s">
        <v>23</v>
      </c>
      <c r="Y8" s="19" t="s">
        <v>22</v>
      </c>
      <c r="Z8" s="22" t="s">
        <v>23</v>
      </c>
      <c r="AA8" s="13" t="s">
        <v>22</v>
      </c>
      <c r="AB8" s="14" t="s">
        <v>23</v>
      </c>
      <c r="AC8" s="19" t="s">
        <v>22</v>
      </c>
      <c r="AD8" s="22" t="s">
        <v>23</v>
      </c>
      <c r="AE8" s="13" t="s">
        <v>22</v>
      </c>
      <c r="AF8" s="14" t="s">
        <v>23</v>
      </c>
      <c r="AG8" s="389"/>
      <c r="AI8" s="63" t="s">
        <v>17</v>
      </c>
      <c r="AJ8" s="83" t="str">
        <f>V9</f>
        <v>OLERON 1</v>
      </c>
      <c r="AK8" s="84" t="str">
        <f>V13</f>
        <v>LA COURONNE</v>
      </c>
      <c r="AL8" s="83" t="str">
        <f>V10</f>
        <v>OLERON 2</v>
      </c>
      <c r="AM8" s="84" t="str">
        <f>V12</f>
        <v>SOYAUX</v>
      </c>
      <c r="AN8" s="85" t="str">
        <f>P23</f>
        <v>ST GEORGES</v>
      </c>
      <c r="AO8" s="86" t="str">
        <f>S23</f>
        <v>SAUJON 2</v>
      </c>
      <c r="AP8" s="85" t="str">
        <f>P24</f>
        <v>LLOSC 1</v>
      </c>
      <c r="AQ8" s="86" t="str">
        <f>S24</f>
        <v>SAUJON 1</v>
      </c>
      <c r="AT8" s="416" t="s">
        <v>43</v>
      </c>
      <c r="AU8" s="181" t="s">
        <v>93</v>
      </c>
      <c r="AV8" s="316" t="s">
        <v>104</v>
      </c>
      <c r="AW8" s="316"/>
      <c r="AX8" s="182" t="s">
        <v>94</v>
      </c>
      <c r="AY8" s="187" t="s">
        <v>95</v>
      </c>
      <c r="AZ8" s="316" t="s">
        <v>106</v>
      </c>
      <c r="BA8" s="316"/>
      <c r="BB8" s="182" t="s">
        <v>96</v>
      </c>
      <c r="BC8" s="164" t="s">
        <v>118</v>
      </c>
      <c r="BD8" s="316" t="s">
        <v>107</v>
      </c>
      <c r="BE8" s="316"/>
      <c r="BF8" s="164" t="s">
        <v>119</v>
      </c>
      <c r="BG8" s="187" t="s">
        <v>120</v>
      </c>
      <c r="BH8" s="316" t="s">
        <v>61</v>
      </c>
      <c r="BI8" s="316"/>
      <c r="BJ8" s="192" t="s">
        <v>121</v>
      </c>
      <c r="BM8" s="15">
        <v>3</v>
      </c>
      <c r="BN8" s="135"/>
      <c r="BO8" s="135">
        <v>3</v>
      </c>
      <c r="BP8" s="16"/>
      <c r="BR8" s="15">
        <v>3</v>
      </c>
      <c r="BS8" s="135"/>
      <c r="BT8" s="135">
        <v>3</v>
      </c>
      <c r="BU8" s="16"/>
      <c r="BW8" s="15">
        <v>3</v>
      </c>
      <c r="BX8" s="135"/>
      <c r="BY8" s="135">
        <v>3</v>
      </c>
      <c r="BZ8" s="16"/>
      <c r="CB8" s="15">
        <v>3</v>
      </c>
      <c r="CC8" s="135"/>
      <c r="CD8" s="135">
        <v>3</v>
      </c>
      <c r="CE8" s="16"/>
      <c r="CH8" s="15">
        <v>3</v>
      </c>
      <c r="CI8" s="135"/>
      <c r="CJ8" s="135">
        <v>3</v>
      </c>
      <c r="CK8" s="16"/>
      <c r="CM8" s="15">
        <v>3</v>
      </c>
      <c r="CN8" s="135"/>
      <c r="CO8" s="135">
        <v>3</v>
      </c>
      <c r="CP8" s="16"/>
      <c r="CR8" s="15">
        <v>3</v>
      </c>
      <c r="CS8" s="135"/>
      <c r="CT8" s="135">
        <v>3</v>
      </c>
      <c r="CU8" s="16"/>
      <c r="CW8" s="15">
        <v>3</v>
      </c>
      <c r="CX8" s="135"/>
      <c r="CY8" s="135">
        <v>3</v>
      </c>
      <c r="CZ8" s="16"/>
    </row>
    <row r="9" spans="1:104" ht="1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62" t="str">
        <f>A13</f>
        <v>OLERON 1</v>
      </c>
      <c r="N9" s="263"/>
      <c r="O9" s="43" t="s">
        <v>17</v>
      </c>
      <c r="P9" s="95" t="str">
        <f>A13</f>
        <v>OLERON 1</v>
      </c>
      <c r="Q9" s="96"/>
      <c r="R9" s="97"/>
      <c r="S9" s="95" t="str">
        <f>A17</f>
        <v>LA COURONNE</v>
      </c>
      <c r="T9" s="44" t="s">
        <v>5</v>
      </c>
      <c r="U9" s="2"/>
      <c r="V9" s="129" t="str">
        <f>M9</f>
        <v>OLERON 1</v>
      </c>
      <c r="W9" s="15">
        <f>IF(X9=0,1,IF(X9&gt;0,3,0))</f>
        <v>1</v>
      </c>
      <c r="X9" s="16">
        <f>Q9-R9</f>
        <v>0</v>
      </c>
      <c r="Y9" s="20">
        <f>IF(Z9=0,1,IF(Z9&gt;0,3,0))</f>
        <v>1</v>
      </c>
      <c r="Z9" s="23">
        <f>Q12-R12</f>
        <v>0</v>
      </c>
      <c r="AA9" s="15">
        <f>IF(AB9=0,1,IF(AB9&gt;0,3,0))</f>
        <v>1</v>
      </c>
      <c r="AB9" s="16">
        <f>Q15-R15</f>
        <v>0</v>
      </c>
      <c r="AC9" s="20">
        <f>IF(AD9=0,1,IF(AD9&gt;0,3,0))</f>
        <v>1</v>
      </c>
      <c r="AD9" s="23">
        <f>Q18-R18</f>
        <v>0</v>
      </c>
      <c r="AE9" s="15">
        <f>SUM(W9+Y9+AA9+AC9)</f>
        <v>4</v>
      </c>
      <c r="AF9" s="16">
        <f>SUM(X9+Z9+AB9+AD9)</f>
        <v>0</v>
      </c>
      <c r="AG9" s="81">
        <f>RANK(AE9,AE9:AE13)</f>
        <v>1</v>
      </c>
      <c r="AI9" s="64" t="s">
        <v>18</v>
      </c>
      <c r="AJ9" s="87" t="str">
        <f>P42</f>
        <v>V. MIOSSON</v>
      </c>
      <c r="AK9" s="88" t="str">
        <f>S42</f>
        <v>LA JARRIE 1</v>
      </c>
      <c r="AL9" s="87" t="str">
        <f>P43</f>
        <v>ECR 1</v>
      </c>
      <c r="AM9" s="88" t="str">
        <f>S43</f>
        <v>AV. NORD 87</v>
      </c>
      <c r="AN9" s="89" t="str">
        <f>P55</f>
        <v>LA JARRIE 2</v>
      </c>
      <c r="AO9" s="90" t="str">
        <f>S55</f>
        <v>COGNAC</v>
      </c>
      <c r="AP9" s="89" t="str">
        <f>P56</f>
        <v>GEMOZAC</v>
      </c>
      <c r="AQ9" s="90" t="str">
        <f>S56</f>
        <v>MARENNES 2</v>
      </c>
      <c r="AT9" s="416"/>
      <c r="AU9" s="183"/>
      <c r="AV9" s="200">
        <f>IF(AU5&lt;AX5,AV5,AW5)</f>
        <v>0</v>
      </c>
      <c r="AW9" s="166">
        <f>IF(AY5&lt;BB5,AZ5,BA5)</f>
        <v>0</v>
      </c>
      <c r="AX9" s="184"/>
      <c r="AY9" s="183"/>
      <c r="AZ9" s="201">
        <f>IF(BC5&lt;BF5,BD5,BE5)</f>
        <v>0</v>
      </c>
      <c r="BA9" s="166">
        <f>IF(BG5&lt;BJ5,BH5,BI5)</f>
        <v>0</v>
      </c>
      <c r="BB9" s="184"/>
      <c r="BC9" s="165"/>
      <c r="BD9" s="201">
        <f>X19</f>
        <v>0</v>
      </c>
      <c r="BE9" s="166">
        <f>X32</f>
        <v>0</v>
      </c>
      <c r="BF9" s="165"/>
      <c r="BG9" s="183"/>
      <c r="BH9" s="201">
        <f>X51</f>
        <v>0</v>
      </c>
      <c r="BI9" s="166">
        <f>X64</f>
        <v>0</v>
      </c>
      <c r="BJ9" s="184"/>
      <c r="BM9" s="15">
        <v>4</v>
      </c>
      <c r="BN9" s="135"/>
      <c r="BO9" s="135">
        <v>4</v>
      </c>
      <c r="BP9" s="16"/>
      <c r="BR9" s="15">
        <v>4</v>
      </c>
      <c r="BS9" s="135"/>
      <c r="BT9" s="135">
        <v>4</v>
      </c>
      <c r="BU9" s="16"/>
      <c r="BW9" s="15">
        <v>4</v>
      </c>
      <c r="BX9" s="135"/>
      <c r="BY9" s="135">
        <v>4</v>
      </c>
      <c r="BZ9" s="16"/>
      <c r="CB9" s="15">
        <v>4</v>
      </c>
      <c r="CC9" s="135"/>
      <c r="CD9" s="135">
        <v>4</v>
      </c>
      <c r="CE9" s="16"/>
      <c r="CH9" s="15">
        <v>4</v>
      </c>
      <c r="CI9" s="135"/>
      <c r="CJ9" s="135">
        <v>4</v>
      </c>
      <c r="CK9" s="16"/>
      <c r="CM9" s="15">
        <v>4</v>
      </c>
      <c r="CN9" s="135"/>
      <c r="CO9" s="135">
        <v>4</v>
      </c>
      <c r="CP9" s="16"/>
      <c r="CR9" s="15">
        <v>4</v>
      </c>
      <c r="CS9" s="135"/>
      <c r="CT9" s="135">
        <v>4</v>
      </c>
      <c r="CU9" s="16"/>
      <c r="CW9" s="15">
        <v>4</v>
      </c>
      <c r="CX9" s="135"/>
      <c r="CY9" s="135">
        <v>4</v>
      </c>
      <c r="CZ9" s="16"/>
    </row>
    <row r="10" spans="1:104" ht="1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62" t="str">
        <f>A14</f>
        <v>OLERON 2</v>
      </c>
      <c r="N10" s="263"/>
      <c r="O10" s="45" t="s">
        <v>17</v>
      </c>
      <c r="P10" s="98" t="str">
        <f>A14</f>
        <v>OLERON 2</v>
      </c>
      <c r="Q10" s="99"/>
      <c r="R10" s="99"/>
      <c r="S10" s="98" t="str">
        <f>A16</f>
        <v>SOYAUX</v>
      </c>
      <c r="T10" s="46" t="s">
        <v>6</v>
      </c>
      <c r="U10" s="2"/>
      <c r="V10" s="129" t="str">
        <f>M10</f>
        <v>OLERON 2</v>
      </c>
      <c r="W10" s="15">
        <f t="shared" ref="W10:W13" si="0">IF(X10=0,1,IF(X10&gt;0,3,0))</f>
        <v>1</v>
      </c>
      <c r="X10" s="16">
        <f>Q10-R10</f>
        <v>0</v>
      </c>
      <c r="Y10" s="20">
        <f t="shared" ref="Y10:Y13" si="1">IF(Z10=0,1,IF(Z10&gt;0,3,0))</f>
        <v>1</v>
      </c>
      <c r="Z10" s="23">
        <f>Q13-R13</f>
        <v>0</v>
      </c>
      <c r="AA10" s="15">
        <f t="shared" ref="AA10:AA13" si="2">IF(AB10=0,1,IF(AB10&gt;0,3,0))</f>
        <v>1</v>
      </c>
      <c r="AB10" s="16">
        <f>Q16-R16</f>
        <v>0</v>
      </c>
      <c r="AC10" s="20">
        <f t="shared" ref="AC10:AC13" si="3">IF(AD10=0,1,IF(AD10&gt;0,3,0))</f>
        <v>1</v>
      </c>
      <c r="AD10" s="23">
        <f>R18-Q18</f>
        <v>0</v>
      </c>
      <c r="AE10" s="15">
        <f t="shared" ref="AE10:AE13" si="4">SUM(W10+Y10+AA10+AC10)</f>
        <v>4</v>
      </c>
      <c r="AF10" s="16">
        <f t="shared" ref="AF10:AF13" si="5">SUM(X10+Z10+AB10+AD10)</f>
        <v>0</v>
      </c>
      <c r="AG10" s="81">
        <f>RANK(AE10,AE9:AE13)</f>
        <v>1</v>
      </c>
      <c r="AI10" s="64" t="s">
        <v>19</v>
      </c>
      <c r="AJ10" s="85" t="str">
        <f>P25</f>
        <v>LLOSC 2</v>
      </c>
      <c r="AK10" s="86" t="str">
        <f>S25</f>
        <v>SAUJON 2</v>
      </c>
      <c r="AL10" s="85" t="str">
        <f>P26</f>
        <v>ST GEORGES</v>
      </c>
      <c r="AM10" s="86" t="str">
        <f>S26</f>
        <v>SAUJON 1</v>
      </c>
      <c r="AN10" s="83" t="str">
        <f>P11</f>
        <v>OLERON 3</v>
      </c>
      <c r="AO10" s="84" t="str">
        <f>S11</f>
        <v>LA COURONNE</v>
      </c>
      <c r="AP10" s="83" t="str">
        <f>P12</f>
        <v>OLERON 1</v>
      </c>
      <c r="AQ10" s="84" t="str">
        <f>S12</f>
        <v>SOYAUX</v>
      </c>
      <c r="AT10" s="414" t="s">
        <v>44</v>
      </c>
      <c r="AU10" s="178" t="s">
        <v>126</v>
      </c>
      <c r="AV10" s="315" t="s">
        <v>108</v>
      </c>
      <c r="AW10" s="315"/>
      <c r="AX10" s="179" t="s">
        <v>127</v>
      </c>
      <c r="AY10" s="186" t="s">
        <v>128</v>
      </c>
      <c r="AZ10" s="315" t="s">
        <v>109</v>
      </c>
      <c r="BA10" s="315"/>
      <c r="BB10" s="179" t="s">
        <v>129</v>
      </c>
      <c r="BC10" s="169" t="s">
        <v>130</v>
      </c>
      <c r="BD10" s="315" t="s">
        <v>110</v>
      </c>
      <c r="BE10" s="315"/>
      <c r="BF10" s="169" t="s">
        <v>131</v>
      </c>
      <c r="BG10" s="186" t="s">
        <v>132</v>
      </c>
      <c r="BH10" s="315" t="s">
        <v>111</v>
      </c>
      <c r="BI10" s="315"/>
      <c r="BJ10" s="170" t="s">
        <v>133</v>
      </c>
      <c r="BM10" s="15">
        <v>5</v>
      </c>
      <c r="BN10" s="135"/>
      <c r="BO10" s="135">
        <v>5</v>
      </c>
      <c r="BP10" s="16"/>
      <c r="BR10" s="15">
        <v>5</v>
      </c>
      <c r="BS10" s="135"/>
      <c r="BT10" s="135">
        <v>5</v>
      </c>
      <c r="BU10" s="16"/>
      <c r="BW10" s="15">
        <v>5</v>
      </c>
      <c r="BX10" s="135"/>
      <c r="BY10" s="135">
        <v>5</v>
      </c>
      <c r="BZ10" s="16"/>
      <c r="CB10" s="15">
        <v>5</v>
      </c>
      <c r="CC10" s="135"/>
      <c r="CD10" s="135">
        <v>5</v>
      </c>
      <c r="CE10" s="16"/>
      <c r="CH10" s="15">
        <v>5</v>
      </c>
      <c r="CI10" s="135"/>
      <c r="CJ10" s="135">
        <v>5</v>
      </c>
      <c r="CK10" s="16"/>
      <c r="CM10" s="15">
        <v>5</v>
      </c>
      <c r="CN10" s="135"/>
      <c r="CO10" s="135">
        <v>5</v>
      </c>
      <c r="CP10" s="16"/>
      <c r="CR10" s="15">
        <v>5</v>
      </c>
      <c r="CS10" s="135"/>
      <c r="CT10" s="135">
        <v>5</v>
      </c>
      <c r="CU10" s="16"/>
      <c r="CW10" s="15">
        <v>5</v>
      </c>
      <c r="CX10" s="135"/>
      <c r="CY10" s="135">
        <v>5</v>
      </c>
      <c r="CZ10" s="16"/>
    </row>
    <row r="11" spans="1:104" ht="15.75" thickBot="1">
      <c r="A11" s="270" t="s">
        <v>0</v>
      </c>
      <c r="B11" s="271"/>
      <c r="C11" s="144"/>
      <c r="D11" s="400" t="s">
        <v>1</v>
      </c>
      <c r="E11" s="401"/>
      <c r="F11" s="144"/>
      <c r="G11" s="404" t="s">
        <v>2</v>
      </c>
      <c r="H11" s="405"/>
      <c r="I11" s="144"/>
      <c r="J11" s="408" t="s">
        <v>3</v>
      </c>
      <c r="K11" s="409"/>
      <c r="L11" s="2"/>
      <c r="M11" s="262" t="str">
        <f>A15</f>
        <v>OLERON 3</v>
      </c>
      <c r="N11" s="263"/>
      <c r="O11" s="11" t="s">
        <v>19</v>
      </c>
      <c r="P11" s="100" t="str">
        <f>A15</f>
        <v>OLERON 3</v>
      </c>
      <c r="Q11" s="101"/>
      <c r="R11" s="101"/>
      <c r="S11" s="100" t="str">
        <f>A17</f>
        <v>LA COURONNE</v>
      </c>
      <c r="T11" s="6" t="s">
        <v>7</v>
      </c>
      <c r="U11" s="2"/>
      <c r="V11" s="129" t="str">
        <f>M11</f>
        <v>OLERON 3</v>
      </c>
      <c r="W11" s="15">
        <f t="shared" si="0"/>
        <v>1</v>
      </c>
      <c r="X11" s="16">
        <f>Q11-R11</f>
        <v>0</v>
      </c>
      <c r="Y11" s="20">
        <f t="shared" si="1"/>
        <v>1</v>
      </c>
      <c r="Z11" s="23">
        <f>R13-Q13</f>
        <v>0</v>
      </c>
      <c r="AA11" s="15">
        <f t="shared" si="2"/>
        <v>1</v>
      </c>
      <c r="AB11" s="16">
        <f>R15-Q15</f>
        <v>0</v>
      </c>
      <c r="AC11" s="20">
        <f t="shared" si="3"/>
        <v>1</v>
      </c>
      <c r="AD11" s="23">
        <f>Q17-R17</f>
        <v>0</v>
      </c>
      <c r="AE11" s="15">
        <f t="shared" si="4"/>
        <v>4</v>
      </c>
      <c r="AF11" s="16">
        <f t="shared" si="5"/>
        <v>0</v>
      </c>
      <c r="AG11" s="81">
        <f>RANK(AE11,AE9:AE13)</f>
        <v>1</v>
      </c>
      <c r="AI11" s="64" t="s">
        <v>30</v>
      </c>
      <c r="AJ11" s="89" t="str">
        <f>P57</f>
        <v>MARENNES 1</v>
      </c>
      <c r="AK11" s="90" t="str">
        <f>S57</f>
        <v>COGNAC</v>
      </c>
      <c r="AL11" s="89" t="str">
        <f>P58</f>
        <v>LA JARRIE 2</v>
      </c>
      <c r="AM11" s="90" t="str">
        <f>S58</f>
        <v>MARENNES 2</v>
      </c>
      <c r="AN11" s="87" t="str">
        <f>P44</f>
        <v>ECR 2</v>
      </c>
      <c r="AO11" s="88" t="str">
        <f>S44</f>
        <v>LA JARRIE 1</v>
      </c>
      <c r="AP11" s="87" t="str">
        <f>P45</f>
        <v>V. MIOSSON</v>
      </c>
      <c r="AQ11" s="88" t="str">
        <f>S45</f>
        <v>AV. NORD 87</v>
      </c>
      <c r="AT11" s="415"/>
      <c r="AU11" s="180"/>
      <c r="AV11" s="199">
        <f>IF(AU7&gt;AX7,AV7,AW7)</f>
        <v>0</v>
      </c>
      <c r="AW11" s="172">
        <f>IF(AY7&gt;BB7,AZ7,BA7)</f>
        <v>0</v>
      </c>
      <c r="AX11" s="173"/>
      <c r="AY11" s="180"/>
      <c r="AZ11" s="199">
        <f>IF(BC7&gt;BF7,BD7,BE7)</f>
        <v>0</v>
      </c>
      <c r="BA11" s="172">
        <f>IF(BG7&gt;BJ7,BH7,BI7)</f>
        <v>0</v>
      </c>
      <c r="BB11" s="173"/>
      <c r="BC11" s="171"/>
      <c r="BD11" s="199">
        <f>IF(AU7&lt;AX7,AV7,AW7)</f>
        <v>0</v>
      </c>
      <c r="BE11" s="172">
        <f>IF(AY7&lt;BB7,AZ7,BA7)</f>
        <v>0</v>
      </c>
      <c r="BF11" s="171"/>
      <c r="BG11" s="180"/>
      <c r="BH11" s="199">
        <f>IF(BC7&lt;BF7,BD7,BE7)</f>
        <v>0</v>
      </c>
      <c r="BI11" s="172">
        <f>IF(BG7&lt;BJ7,BH7,BI7)</f>
        <v>0</v>
      </c>
      <c r="BJ11" s="173"/>
      <c r="BM11" s="15">
        <v>6</v>
      </c>
      <c r="BN11" s="135"/>
      <c r="BO11" s="135">
        <v>6</v>
      </c>
      <c r="BP11" s="16"/>
      <c r="BR11" s="15">
        <v>6</v>
      </c>
      <c r="BS11" s="135"/>
      <c r="BT11" s="135">
        <v>6</v>
      </c>
      <c r="BU11" s="16"/>
      <c r="BW11" s="15">
        <v>6</v>
      </c>
      <c r="BX11" s="135"/>
      <c r="BY11" s="135">
        <v>6</v>
      </c>
      <c r="BZ11" s="16"/>
      <c r="CB11" s="15">
        <v>6</v>
      </c>
      <c r="CC11" s="135"/>
      <c r="CD11" s="135">
        <v>6</v>
      </c>
      <c r="CE11" s="16"/>
      <c r="CH11" s="15">
        <v>6</v>
      </c>
      <c r="CI11" s="135"/>
      <c r="CJ11" s="135">
        <v>6</v>
      </c>
      <c r="CK11" s="16"/>
      <c r="CM11" s="15">
        <v>6</v>
      </c>
      <c r="CN11" s="135"/>
      <c r="CO11" s="135">
        <v>6</v>
      </c>
      <c r="CP11" s="16"/>
      <c r="CR11" s="15">
        <v>6</v>
      </c>
      <c r="CS11" s="135"/>
      <c r="CT11" s="135">
        <v>6</v>
      </c>
      <c r="CU11" s="16"/>
      <c r="CW11" s="15">
        <v>6</v>
      </c>
      <c r="CX11" s="135"/>
      <c r="CY11" s="135">
        <v>6</v>
      </c>
      <c r="CZ11" s="16"/>
    </row>
    <row r="12" spans="1:104" ht="15" customHeight="1">
      <c r="A12" s="272"/>
      <c r="B12" s="273"/>
      <c r="C12" s="144"/>
      <c r="D12" s="402"/>
      <c r="E12" s="403"/>
      <c r="F12" s="144"/>
      <c r="G12" s="406"/>
      <c r="H12" s="407"/>
      <c r="I12" s="144"/>
      <c r="J12" s="410"/>
      <c r="K12" s="411"/>
      <c r="L12" s="2"/>
      <c r="M12" s="262" t="str">
        <f>A16</f>
        <v>SOYAUX</v>
      </c>
      <c r="N12" s="263"/>
      <c r="O12" s="11" t="s">
        <v>19</v>
      </c>
      <c r="P12" s="100" t="str">
        <f>A13</f>
        <v>OLERON 1</v>
      </c>
      <c r="Q12" s="101"/>
      <c r="R12" s="101"/>
      <c r="S12" s="100" t="str">
        <f>A16</f>
        <v>SOYAUX</v>
      </c>
      <c r="T12" s="12" t="s">
        <v>8</v>
      </c>
      <c r="U12" s="2"/>
      <c r="V12" s="129" t="str">
        <f>M12</f>
        <v>SOYAUX</v>
      </c>
      <c r="W12" s="15">
        <f t="shared" si="0"/>
        <v>1</v>
      </c>
      <c r="X12" s="16">
        <f>R10-Q10</f>
        <v>0</v>
      </c>
      <c r="Y12" s="20">
        <f t="shared" si="1"/>
        <v>1</v>
      </c>
      <c r="Z12" s="23">
        <f>R12-Q12</f>
        <v>0</v>
      </c>
      <c r="AA12" s="15">
        <f t="shared" si="2"/>
        <v>1</v>
      </c>
      <c r="AB12" s="16">
        <f>Q14-R14</f>
        <v>0</v>
      </c>
      <c r="AC12" s="20">
        <f t="shared" si="3"/>
        <v>1</v>
      </c>
      <c r="AD12" s="23">
        <f>R17-Q17</f>
        <v>0</v>
      </c>
      <c r="AE12" s="15">
        <f t="shared" si="4"/>
        <v>4</v>
      </c>
      <c r="AF12" s="16">
        <f t="shared" si="5"/>
        <v>0</v>
      </c>
      <c r="AG12" s="81">
        <f>RANK(AE12,AE9:AE13)</f>
        <v>1</v>
      </c>
      <c r="AI12" s="64" t="s">
        <v>20</v>
      </c>
      <c r="AJ12" s="83" t="str">
        <f>P13</f>
        <v>OLERON 2</v>
      </c>
      <c r="AK12" s="84" t="str">
        <f>S13</f>
        <v>OLERON 3</v>
      </c>
      <c r="AL12" s="83" t="str">
        <f>P14</f>
        <v>SOYAUX</v>
      </c>
      <c r="AM12" s="84" t="str">
        <f>S14</f>
        <v>LA COURONNE</v>
      </c>
      <c r="AN12" s="85" t="str">
        <f>P27</f>
        <v>LLOSC 1</v>
      </c>
      <c r="AO12" s="86" t="str">
        <f>S27</f>
        <v>LLOSC 2</v>
      </c>
      <c r="AP12" s="85" t="str">
        <f>P28</f>
        <v>SAUJON 1</v>
      </c>
      <c r="AQ12" s="86" t="str">
        <f>S28</f>
        <v>SAUJON 2</v>
      </c>
      <c r="AT12" s="416" t="s">
        <v>45</v>
      </c>
      <c r="AU12" s="181" t="s">
        <v>122</v>
      </c>
      <c r="AV12" s="316" t="s">
        <v>112</v>
      </c>
      <c r="AW12" s="316"/>
      <c r="AX12" s="182" t="s">
        <v>123</v>
      </c>
      <c r="AY12" s="187" t="s">
        <v>124</v>
      </c>
      <c r="AZ12" s="316" t="s">
        <v>113</v>
      </c>
      <c r="BA12" s="316"/>
      <c r="BB12" s="182" t="s">
        <v>125</v>
      </c>
      <c r="BC12" s="164" t="s">
        <v>118</v>
      </c>
      <c r="BD12" s="316" t="s">
        <v>66</v>
      </c>
      <c r="BE12" s="316"/>
      <c r="BF12" s="164" t="s">
        <v>120</v>
      </c>
      <c r="BG12" s="187" t="s">
        <v>119</v>
      </c>
      <c r="BH12" s="316" t="s">
        <v>67</v>
      </c>
      <c r="BI12" s="316"/>
      <c r="BJ12" s="192" t="s">
        <v>121</v>
      </c>
      <c r="BM12" s="15">
        <v>7</v>
      </c>
      <c r="BN12" s="135"/>
      <c r="BO12" s="135">
        <v>7</v>
      </c>
      <c r="BP12" s="16"/>
      <c r="BR12" s="15">
        <v>7</v>
      </c>
      <c r="BS12" s="135"/>
      <c r="BT12" s="135">
        <v>7</v>
      </c>
      <c r="BU12" s="16"/>
      <c r="BW12" s="15">
        <v>7</v>
      </c>
      <c r="BX12" s="135"/>
      <c r="BY12" s="135">
        <v>7</v>
      </c>
      <c r="BZ12" s="16"/>
      <c r="CB12" s="15">
        <v>7</v>
      </c>
      <c r="CC12" s="135"/>
      <c r="CD12" s="135">
        <v>7</v>
      </c>
      <c r="CE12" s="16"/>
      <c r="CH12" s="15">
        <v>7</v>
      </c>
      <c r="CI12" s="135"/>
      <c r="CJ12" s="135">
        <v>7</v>
      </c>
      <c r="CK12" s="16"/>
      <c r="CM12" s="15">
        <v>7</v>
      </c>
      <c r="CN12" s="135"/>
      <c r="CO12" s="135">
        <v>7</v>
      </c>
      <c r="CP12" s="16"/>
      <c r="CR12" s="15">
        <v>7</v>
      </c>
      <c r="CS12" s="135"/>
      <c r="CT12" s="135">
        <v>7</v>
      </c>
      <c r="CU12" s="16"/>
      <c r="CW12" s="15">
        <v>7</v>
      </c>
      <c r="CX12" s="135"/>
      <c r="CY12" s="135">
        <v>7</v>
      </c>
      <c r="CZ12" s="16"/>
    </row>
    <row r="13" spans="1:104" ht="15" customHeight="1" thickBot="1">
      <c r="A13" s="260" t="s">
        <v>150</v>
      </c>
      <c r="B13" s="261"/>
      <c r="C13" s="2"/>
      <c r="D13" s="260" t="s">
        <v>155</v>
      </c>
      <c r="E13" s="261"/>
      <c r="F13" s="2"/>
      <c r="G13" s="260" t="s">
        <v>160</v>
      </c>
      <c r="H13" s="261"/>
      <c r="I13" s="2"/>
      <c r="J13" s="260" t="s">
        <v>165</v>
      </c>
      <c r="K13" s="261"/>
      <c r="L13" s="2"/>
      <c r="M13" s="262" t="str">
        <f>A17</f>
        <v>LA COURONNE</v>
      </c>
      <c r="N13" s="263"/>
      <c r="O13" s="45" t="s">
        <v>20</v>
      </c>
      <c r="P13" s="98" t="str">
        <f>A14</f>
        <v>OLERON 2</v>
      </c>
      <c r="Q13" s="99"/>
      <c r="R13" s="99"/>
      <c r="S13" s="98" t="str">
        <f>A15</f>
        <v>OLERON 3</v>
      </c>
      <c r="T13" s="44" t="s">
        <v>5</v>
      </c>
      <c r="U13" s="2"/>
      <c r="V13" s="129" t="str">
        <f>M13</f>
        <v>LA COURONNE</v>
      </c>
      <c r="W13" s="17">
        <f t="shared" si="0"/>
        <v>1</v>
      </c>
      <c r="X13" s="18">
        <f>R9-Q9</f>
        <v>0</v>
      </c>
      <c r="Y13" s="21">
        <f t="shared" si="1"/>
        <v>1</v>
      </c>
      <c r="Z13" s="24">
        <f>R11-Q11</f>
        <v>0</v>
      </c>
      <c r="AA13" s="17">
        <f t="shared" si="2"/>
        <v>1</v>
      </c>
      <c r="AB13" s="18">
        <f>R14-Q14</f>
        <v>0</v>
      </c>
      <c r="AC13" s="21">
        <f t="shared" si="3"/>
        <v>1</v>
      </c>
      <c r="AD13" s="24">
        <f>R16-Q16</f>
        <v>0</v>
      </c>
      <c r="AE13" s="17">
        <f t="shared" si="4"/>
        <v>4</v>
      </c>
      <c r="AF13" s="18">
        <f t="shared" si="5"/>
        <v>0</v>
      </c>
      <c r="AG13" s="82">
        <f>RANK(AE13,AE9:AE13)</f>
        <v>1</v>
      </c>
      <c r="AI13" s="64" t="s">
        <v>33</v>
      </c>
      <c r="AJ13" s="87" t="str">
        <f>P46</f>
        <v>ECR 1</v>
      </c>
      <c r="AK13" s="88" t="str">
        <f>S46</f>
        <v>ECR 2</v>
      </c>
      <c r="AL13" s="87" t="str">
        <f>P47</f>
        <v>AV. NORD 87</v>
      </c>
      <c r="AM13" s="88" t="str">
        <f>S47</f>
        <v>LA JARRIE 1</v>
      </c>
      <c r="AN13" s="89" t="str">
        <f>P59</f>
        <v>GEMOZAC</v>
      </c>
      <c r="AO13" s="90" t="str">
        <f>S59</f>
        <v>MARENNES 1</v>
      </c>
      <c r="AP13" s="89" t="str">
        <f>P60</f>
        <v>MARENNES 2</v>
      </c>
      <c r="AQ13" s="90" t="str">
        <f>S60</f>
        <v>COGNAC</v>
      </c>
      <c r="AT13" s="416"/>
      <c r="AU13" s="183"/>
      <c r="AV13" s="201">
        <f>IF(AU5&gt;AX5,AV5,AW5)</f>
        <v>0</v>
      </c>
      <c r="AW13" s="166">
        <f>IF(AY5&gt;BB5,AZ5,BA5)</f>
        <v>0</v>
      </c>
      <c r="AX13" s="184"/>
      <c r="AY13" s="183"/>
      <c r="AZ13" s="201">
        <f>IF(BC5&gt;BF5,BD5,BE5)</f>
        <v>0</v>
      </c>
      <c r="BA13" s="166">
        <f>IF(BG5&gt;BJ5,BH5,BI5)</f>
        <v>0</v>
      </c>
      <c r="BB13" s="184"/>
      <c r="BC13" s="165"/>
      <c r="BD13" s="201">
        <f>BD9</f>
        <v>0</v>
      </c>
      <c r="BE13" s="166">
        <f>BH9</f>
        <v>0</v>
      </c>
      <c r="BF13" s="165"/>
      <c r="BG13" s="183"/>
      <c r="BH13" s="201">
        <f>BE9</f>
        <v>0</v>
      </c>
      <c r="BI13" s="166">
        <f>BI9</f>
        <v>0</v>
      </c>
      <c r="BJ13" s="184"/>
      <c r="BM13" s="15">
        <v>8</v>
      </c>
      <c r="BN13" s="135"/>
      <c r="BO13" s="135">
        <v>8</v>
      </c>
      <c r="BP13" s="16"/>
      <c r="BR13" s="15">
        <v>8</v>
      </c>
      <c r="BS13" s="135"/>
      <c r="BT13" s="135">
        <v>8</v>
      </c>
      <c r="BU13" s="16"/>
      <c r="BW13" s="15">
        <v>8</v>
      </c>
      <c r="BX13" s="135"/>
      <c r="BY13" s="135">
        <v>8</v>
      </c>
      <c r="BZ13" s="16"/>
      <c r="CB13" s="15">
        <v>8</v>
      </c>
      <c r="CC13" s="135"/>
      <c r="CD13" s="135">
        <v>8</v>
      </c>
      <c r="CE13" s="16"/>
      <c r="CH13" s="15">
        <v>8</v>
      </c>
      <c r="CI13" s="135"/>
      <c r="CJ13" s="135">
        <v>8</v>
      </c>
      <c r="CK13" s="16"/>
      <c r="CM13" s="15">
        <v>8</v>
      </c>
      <c r="CN13" s="135"/>
      <c r="CO13" s="135">
        <v>8</v>
      </c>
      <c r="CP13" s="16"/>
      <c r="CR13" s="15">
        <v>8</v>
      </c>
      <c r="CS13" s="135"/>
      <c r="CT13" s="135">
        <v>8</v>
      </c>
      <c r="CU13" s="16"/>
      <c r="CW13" s="15">
        <v>8</v>
      </c>
      <c r="CX13" s="135"/>
      <c r="CY13" s="135">
        <v>8</v>
      </c>
      <c r="CZ13" s="16"/>
    </row>
    <row r="14" spans="1:104">
      <c r="A14" s="260" t="s">
        <v>151</v>
      </c>
      <c r="B14" s="261"/>
      <c r="C14" s="2"/>
      <c r="D14" s="260" t="s">
        <v>156</v>
      </c>
      <c r="E14" s="261"/>
      <c r="F14" s="2"/>
      <c r="G14" s="260" t="s">
        <v>161</v>
      </c>
      <c r="H14" s="261"/>
      <c r="I14" s="2"/>
      <c r="J14" s="260" t="s">
        <v>166</v>
      </c>
      <c r="K14" s="261"/>
      <c r="L14" s="2"/>
      <c r="M14" s="7"/>
      <c r="N14" s="3"/>
      <c r="O14" s="45" t="s">
        <v>20</v>
      </c>
      <c r="P14" s="98" t="str">
        <f>A16</f>
        <v>SOYAUX</v>
      </c>
      <c r="Q14" s="99"/>
      <c r="R14" s="99"/>
      <c r="S14" s="98" t="str">
        <f>A17</f>
        <v>LA COURONNE</v>
      </c>
      <c r="T14" s="46" t="s">
        <v>6</v>
      </c>
      <c r="U14" s="2"/>
      <c r="V14" s="130"/>
      <c r="W14" s="2"/>
      <c r="X14" s="2"/>
      <c r="Y14" s="2"/>
      <c r="Z14" s="2"/>
      <c r="AA14" s="2"/>
      <c r="AI14" s="64" t="s">
        <v>21</v>
      </c>
      <c r="AJ14" s="85" t="str">
        <f>P29</f>
        <v>ST GEORGES</v>
      </c>
      <c r="AK14" s="86" t="str">
        <f>S29</f>
        <v>LLOSC 2</v>
      </c>
      <c r="AL14" s="85" t="str">
        <f>P30</f>
        <v>LLOSC 1</v>
      </c>
      <c r="AM14" s="86" t="str">
        <f>S30</f>
        <v>SAUJON 2</v>
      </c>
      <c r="AN14" s="83" t="str">
        <f>P15</f>
        <v>OLERON 1</v>
      </c>
      <c r="AO14" s="84" t="str">
        <f>S15</f>
        <v>OLERON 3</v>
      </c>
      <c r="AP14" s="83" t="str">
        <f>P16</f>
        <v>OLERON 2</v>
      </c>
      <c r="AQ14" s="84" t="str">
        <f>S16</f>
        <v>LA COURONNE</v>
      </c>
      <c r="AT14" s="414" t="s">
        <v>46</v>
      </c>
      <c r="AU14" s="178" t="s">
        <v>134</v>
      </c>
      <c r="AV14" s="315" t="s">
        <v>115</v>
      </c>
      <c r="AW14" s="315"/>
      <c r="AX14" s="179" t="s">
        <v>135</v>
      </c>
      <c r="AY14" s="186" t="s">
        <v>136</v>
      </c>
      <c r="AZ14" s="315" t="s">
        <v>116</v>
      </c>
      <c r="BA14" s="315"/>
      <c r="BB14" s="179" t="s">
        <v>137</v>
      </c>
      <c r="BC14" s="169"/>
      <c r="BD14" s="315"/>
      <c r="BE14" s="315"/>
      <c r="BF14" s="169"/>
      <c r="BG14" s="186"/>
      <c r="BH14" s="315"/>
      <c r="BI14" s="315"/>
      <c r="BJ14" s="170"/>
      <c r="BM14" s="15">
        <v>9</v>
      </c>
      <c r="BN14" s="135"/>
      <c r="BO14" s="135">
        <v>9</v>
      </c>
      <c r="BP14" s="16"/>
      <c r="BR14" s="15">
        <v>9</v>
      </c>
      <c r="BS14" s="135"/>
      <c r="BT14" s="135">
        <v>9</v>
      </c>
      <c r="BU14" s="16"/>
      <c r="BW14" s="15">
        <v>9</v>
      </c>
      <c r="BX14" s="135"/>
      <c r="BY14" s="135">
        <v>9</v>
      </c>
      <c r="BZ14" s="16"/>
      <c r="CB14" s="15">
        <v>9</v>
      </c>
      <c r="CC14" s="135"/>
      <c r="CD14" s="135">
        <v>9</v>
      </c>
      <c r="CE14" s="16"/>
      <c r="CH14" s="15">
        <v>9</v>
      </c>
      <c r="CI14" s="135"/>
      <c r="CJ14" s="135">
        <v>9</v>
      </c>
      <c r="CK14" s="16"/>
      <c r="CM14" s="15">
        <v>9</v>
      </c>
      <c r="CN14" s="135"/>
      <c r="CO14" s="135">
        <v>9</v>
      </c>
      <c r="CP14" s="16"/>
      <c r="CR14" s="15">
        <v>9</v>
      </c>
      <c r="CS14" s="135"/>
      <c r="CT14" s="135">
        <v>9</v>
      </c>
      <c r="CU14" s="16"/>
      <c r="CW14" s="15">
        <v>9</v>
      </c>
      <c r="CX14" s="135"/>
      <c r="CY14" s="135">
        <v>9</v>
      </c>
      <c r="CZ14" s="16"/>
    </row>
    <row r="15" spans="1:104" ht="15.75" thickBot="1">
      <c r="A15" s="260" t="s">
        <v>152</v>
      </c>
      <c r="B15" s="261"/>
      <c r="C15" s="2"/>
      <c r="D15" s="260" t="s">
        <v>157</v>
      </c>
      <c r="E15" s="261"/>
      <c r="F15" s="2"/>
      <c r="G15" s="260" t="s">
        <v>162</v>
      </c>
      <c r="H15" s="261"/>
      <c r="I15" s="2"/>
      <c r="J15" s="260" t="s">
        <v>167</v>
      </c>
      <c r="K15" s="261"/>
      <c r="L15" s="2"/>
      <c r="M15" s="7"/>
      <c r="N15" s="3"/>
      <c r="O15" s="11" t="s">
        <v>21</v>
      </c>
      <c r="P15" s="100" t="str">
        <f>A13</f>
        <v>OLERON 1</v>
      </c>
      <c r="Q15" s="101"/>
      <c r="R15" s="101"/>
      <c r="S15" s="100" t="str">
        <f>A15</f>
        <v>OLERON 3</v>
      </c>
      <c r="T15" s="6" t="s">
        <v>7</v>
      </c>
      <c r="U15" s="2"/>
      <c r="V15" s="130"/>
      <c r="W15" s="137" t="s">
        <v>177</v>
      </c>
      <c r="X15" s="250"/>
      <c r="Y15" s="250"/>
      <c r="Z15" s="250"/>
      <c r="AA15" s="250"/>
      <c r="AB15" s="250"/>
      <c r="AC15" s="250"/>
      <c r="AD15" s="250"/>
      <c r="AI15" s="64" t="s">
        <v>31</v>
      </c>
      <c r="AJ15" s="89" t="str">
        <f>P61</f>
        <v>LA JARRIE 2</v>
      </c>
      <c r="AK15" s="90" t="str">
        <f>S61</f>
        <v>MARENNES 1</v>
      </c>
      <c r="AL15" s="89" t="str">
        <f>P62</f>
        <v>GEMOZAC</v>
      </c>
      <c r="AM15" s="90" t="str">
        <f>S62</f>
        <v>COGNAC</v>
      </c>
      <c r="AN15" s="87" t="str">
        <f>P48</f>
        <v>V. MIOSSON</v>
      </c>
      <c r="AO15" s="88" t="str">
        <f>S48</f>
        <v>ECR 2</v>
      </c>
      <c r="AP15" s="87" t="str">
        <f>P49</f>
        <v>ECR 1</v>
      </c>
      <c r="AQ15" s="88" t="str">
        <f>S49</f>
        <v>LA JARRIE 1</v>
      </c>
      <c r="AT15" s="415"/>
      <c r="AU15" s="180"/>
      <c r="AV15" s="199">
        <f>IF(BC11&lt;BF11,BD11,BE11)</f>
        <v>0</v>
      </c>
      <c r="AW15" s="172">
        <f>IF(BG11&lt;BJ11,BH11,BI11)</f>
        <v>0</v>
      </c>
      <c r="AX15" s="173"/>
      <c r="AY15" s="180"/>
      <c r="AZ15" s="199">
        <f>IF(BC11&gt;BF11,BD11,BE11)</f>
        <v>0</v>
      </c>
      <c r="BA15" s="172">
        <f>IF(BG11&gt;BJ11,BH11,BI11)</f>
        <v>0</v>
      </c>
      <c r="BB15" s="173"/>
      <c r="BC15" s="174"/>
      <c r="BD15" s="172"/>
      <c r="BE15" s="172"/>
      <c r="BF15" s="174"/>
      <c r="BG15" s="193"/>
      <c r="BH15" s="172"/>
      <c r="BI15" s="172"/>
      <c r="BJ15" s="175"/>
      <c r="BM15" s="17">
        <v>10</v>
      </c>
      <c r="BN15" s="136"/>
      <c r="BO15" s="136">
        <v>10</v>
      </c>
      <c r="BP15" s="18"/>
      <c r="BR15" s="17">
        <v>10</v>
      </c>
      <c r="BS15" s="136"/>
      <c r="BT15" s="136">
        <v>10</v>
      </c>
      <c r="BU15" s="18"/>
      <c r="BW15" s="17">
        <v>10</v>
      </c>
      <c r="BX15" s="136"/>
      <c r="BY15" s="136">
        <v>10</v>
      </c>
      <c r="BZ15" s="18"/>
      <c r="CB15" s="17">
        <v>10</v>
      </c>
      <c r="CC15" s="136"/>
      <c r="CD15" s="136">
        <v>10</v>
      </c>
      <c r="CE15" s="18"/>
      <c r="CH15" s="17">
        <v>10</v>
      </c>
      <c r="CI15" s="136"/>
      <c r="CJ15" s="136">
        <v>10</v>
      </c>
      <c r="CK15" s="18"/>
      <c r="CM15" s="17">
        <v>10</v>
      </c>
      <c r="CN15" s="136"/>
      <c r="CO15" s="136">
        <v>10</v>
      </c>
      <c r="CP15" s="18"/>
      <c r="CR15" s="17">
        <v>10</v>
      </c>
      <c r="CS15" s="136"/>
      <c r="CT15" s="136">
        <v>10</v>
      </c>
      <c r="CU15" s="18"/>
      <c r="CW15" s="17">
        <v>10</v>
      </c>
      <c r="CX15" s="136"/>
      <c r="CY15" s="136">
        <v>10</v>
      </c>
      <c r="CZ15" s="18"/>
    </row>
    <row r="16" spans="1:104" ht="15.75" thickBot="1">
      <c r="A16" s="260" t="s">
        <v>153</v>
      </c>
      <c r="B16" s="261"/>
      <c r="C16" s="2"/>
      <c r="D16" s="260" t="s">
        <v>158</v>
      </c>
      <c r="E16" s="261"/>
      <c r="F16" s="2"/>
      <c r="G16" s="260" t="s">
        <v>163</v>
      </c>
      <c r="H16" s="261"/>
      <c r="I16" s="2"/>
      <c r="J16" s="260" t="s">
        <v>168</v>
      </c>
      <c r="K16" s="261"/>
      <c r="L16" s="2"/>
      <c r="M16" s="7"/>
      <c r="N16" s="3"/>
      <c r="O16" s="11" t="s">
        <v>21</v>
      </c>
      <c r="P16" s="100" t="str">
        <f>A14</f>
        <v>OLERON 2</v>
      </c>
      <c r="Q16" s="101"/>
      <c r="R16" s="101"/>
      <c r="S16" s="100" t="str">
        <f>A17</f>
        <v>LA COURONNE</v>
      </c>
      <c r="T16" s="12" t="s">
        <v>8</v>
      </c>
      <c r="U16" s="2"/>
      <c r="V16" s="130"/>
      <c r="W16" s="137" t="s">
        <v>178</v>
      </c>
      <c r="X16" s="251"/>
      <c r="Y16" s="251"/>
      <c r="Z16" s="251"/>
      <c r="AA16" s="251"/>
      <c r="AB16" s="251"/>
      <c r="AC16" s="251"/>
      <c r="AD16" s="251"/>
      <c r="AI16" s="64" t="s">
        <v>34</v>
      </c>
      <c r="AJ16" s="83" t="str">
        <f>P17</f>
        <v>OLERON 3</v>
      </c>
      <c r="AK16" s="84" t="str">
        <f>S17</f>
        <v>SOYAUX</v>
      </c>
      <c r="AL16" s="83" t="str">
        <f>P18</f>
        <v>OLERON 1</v>
      </c>
      <c r="AM16" s="84" t="str">
        <f>S18</f>
        <v>OLERON 2</v>
      </c>
      <c r="AN16" s="85" t="str">
        <f>P31</f>
        <v>LLOSC 2</v>
      </c>
      <c r="AO16" s="86" t="str">
        <f>S31</f>
        <v>SAUJON 1</v>
      </c>
      <c r="AP16" s="85" t="str">
        <f>P32</f>
        <v>ST GEORGES</v>
      </c>
      <c r="AQ16" s="86" t="str">
        <f>S32</f>
        <v>LLOSC 1</v>
      </c>
      <c r="AT16" s="416" t="s">
        <v>47</v>
      </c>
      <c r="AU16" s="181" t="s">
        <v>138</v>
      </c>
      <c r="AV16" s="316" t="s">
        <v>114</v>
      </c>
      <c r="AW16" s="316"/>
      <c r="AX16" s="182" t="s">
        <v>139</v>
      </c>
      <c r="AY16" s="187" t="s">
        <v>140</v>
      </c>
      <c r="AZ16" s="316" t="s">
        <v>117</v>
      </c>
      <c r="BA16" s="316"/>
      <c r="BB16" s="182" t="s">
        <v>141</v>
      </c>
      <c r="BC16" s="164" t="s">
        <v>118</v>
      </c>
      <c r="BD16" s="316" t="s">
        <v>72</v>
      </c>
      <c r="BE16" s="316"/>
      <c r="BF16" s="164" t="s">
        <v>121</v>
      </c>
      <c r="BG16" s="187" t="s">
        <v>119</v>
      </c>
      <c r="BH16" s="316" t="s">
        <v>73</v>
      </c>
      <c r="BI16" s="316"/>
      <c r="BJ16" s="192" t="s">
        <v>120</v>
      </c>
    </row>
    <row r="17" spans="1:104" ht="15.75" thickBot="1">
      <c r="A17" s="264" t="s">
        <v>154</v>
      </c>
      <c r="B17" s="265"/>
      <c r="C17" s="2"/>
      <c r="D17" s="264" t="s">
        <v>159</v>
      </c>
      <c r="E17" s="265"/>
      <c r="F17" s="2"/>
      <c r="G17" s="264" t="s">
        <v>164</v>
      </c>
      <c r="H17" s="265"/>
      <c r="I17" s="2"/>
      <c r="J17" s="264" t="s">
        <v>169</v>
      </c>
      <c r="K17" s="265"/>
      <c r="L17" s="2"/>
      <c r="M17" s="7"/>
      <c r="N17" s="3"/>
      <c r="O17" s="45" t="s">
        <v>34</v>
      </c>
      <c r="P17" s="98" t="str">
        <f>A15</f>
        <v>OLERON 3</v>
      </c>
      <c r="Q17" s="99"/>
      <c r="R17" s="99"/>
      <c r="S17" s="98" t="str">
        <f>A16</f>
        <v>SOYAUX</v>
      </c>
      <c r="T17" s="46" t="s">
        <v>5</v>
      </c>
      <c r="U17" s="2"/>
      <c r="V17" s="130"/>
      <c r="W17" s="137" t="s">
        <v>179</v>
      </c>
      <c r="X17" s="251"/>
      <c r="Y17" s="251"/>
      <c r="Z17" s="251"/>
      <c r="AA17" s="251"/>
      <c r="AB17" s="251"/>
      <c r="AC17" s="251"/>
      <c r="AD17" s="251"/>
      <c r="AI17" s="64" t="s">
        <v>32</v>
      </c>
      <c r="AJ17" s="91" t="str">
        <f>P50</f>
        <v>ECR 2</v>
      </c>
      <c r="AK17" s="92" t="str">
        <f>S50</f>
        <v>AV. NORD 87</v>
      </c>
      <c r="AL17" s="91" t="str">
        <f>P51</f>
        <v>V. MIOSSON</v>
      </c>
      <c r="AM17" s="92" t="str">
        <f>S51</f>
        <v>ECR 1</v>
      </c>
      <c r="AN17" s="93" t="str">
        <f>P63</f>
        <v>MARENNES 1</v>
      </c>
      <c r="AO17" s="94" t="str">
        <f>S63</f>
        <v>MARENNES 2</v>
      </c>
      <c r="AP17" s="93" t="str">
        <f>P64</f>
        <v>LA JARRIE 2</v>
      </c>
      <c r="AQ17" s="94" t="str">
        <f>S64</f>
        <v>GEMOZAC</v>
      </c>
      <c r="AT17" s="416"/>
      <c r="AU17" s="183"/>
      <c r="AV17" s="201">
        <f>IF(AU11&lt;AX11,AV11,AW11)</f>
        <v>0</v>
      </c>
      <c r="AW17" s="166">
        <f>IF(AY11&lt;BB11,AZ11,BA11)</f>
        <v>0</v>
      </c>
      <c r="AX17" s="184"/>
      <c r="AY17" s="183"/>
      <c r="AZ17" s="201">
        <f>IF(AU11&gt;AX11,AV11,AW11)</f>
        <v>0</v>
      </c>
      <c r="BA17" s="166">
        <f>IF(AY11&gt;BB11,AZ11,BA11)</f>
        <v>0</v>
      </c>
      <c r="BB17" s="184"/>
      <c r="BC17" s="165"/>
      <c r="BD17" s="201">
        <f>BD9</f>
        <v>0</v>
      </c>
      <c r="BE17" s="166">
        <f>BI9</f>
        <v>0</v>
      </c>
      <c r="BF17" s="165"/>
      <c r="BG17" s="183"/>
      <c r="BH17" s="201">
        <f>BE9</f>
        <v>0</v>
      </c>
      <c r="BI17" s="166">
        <f>BH9</f>
        <v>0</v>
      </c>
      <c r="BJ17" s="184"/>
      <c r="BM17" s="296" t="s">
        <v>171</v>
      </c>
      <c r="BN17" s="297"/>
      <c r="BO17" s="297"/>
      <c r="BP17" s="298"/>
      <c r="BQ17" s="139"/>
      <c r="BR17" s="296" t="s">
        <v>171</v>
      </c>
      <c r="BS17" s="297"/>
      <c r="BT17" s="297"/>
      <c r="BU17" s="298"/>
      <c r="BV17" s="139"/>
      <c r="BW17" s="296" t="s">
        <v>171</v>
      </c>
      <c r="BX17" s="297"/>
      <c r="BY17" s="297"/>
      <c r="BZ17" s="298"/>
      <c r="CA17" s="139"/>
      <c r="CB17" s="296" t="s">
        <v>171</v>
      </c>
      <c r="CC17" s="297"/>
      <c r="CD17" s="297"/>
      <c r="CE17" s="298"/>
      <c r="CF17" s="140"/>
      <c r="CG17" s="140"/>
      <c r="CH17" s="247" t="str">
        <f>AV6</f>
        <v>9-16EME PLACE 5</v>
      </c>
      <c r="CI17" s="248"/>
      <c r="CJ17" s="248"/>
      <c r="CK17" s="249"/>
      <c r="CL17" s="139"/>
      <c r="CM17" s="247" t="str">
        <f>AZ6</f>
        <v>9-16EME PLACE 6</v>
      </c>
      <c r="CN17" s="248"/>
      <c r="CO17" s="248"/>
      <c r="CP17" s="249"/>
      <c r="CQ17" s="141"/>
      <c r="CR17" s="247" t="str">
        <f>BD6</f>
        <v>9-16EME PLACE 7</v>
      </c>
      <c r="CS17" s="248"/>
      <c r="CT17" s="248"/>
      <c r="CU17" s="249"/>
      <c r="CV17" s="141"/>
      <c r="CW17" s="247" t="str">
        <f>BH6</f>
        <v>9-16EME PLACE 8</v>
      </c>
      <c r="CX17" s="248"/>
      <c r="CY17" s="248"/>
      <c r="CZ17" s="249"/>
    </row>
    <row r="18" spans="1:104" ht="15.75" customHeight="1" thickBot="1">
      <c r="A18" s="4"/>
      <c r="B18" s="4"/>
      <c r="C18" s="2"/>
      <c r="D18" s="4"/>
      <c r="E18" s="4"/>
      <c r="F18" s="2"/>
      <c r="G18" s="4"/>
      <c r="H18" s="4"/>
      <c r="I18" s="2"/>
      <c r="J18" s="4"/>
      <c r="K18" s="4"/>
      <c r="L18" s="2"/>
      <c r="M18" s="8"/>
      <c r="N18" s="10"/>
      <c r="O18" s="47" t="s">
        <v>34</v>
      </c>
      <c r="P18" s="102" t="str">
        <f>A13</f>
        <v>OLERON 1</v>
      </c>
      <c r="Q18" s="103"/>
      <c r="R18" s="104"/>
      <c r="S18" s="102" t="str">
        <f>A14</f>
        <v>OLERON 2</v>
      </c>
      <c r="T18" s="48" t="s">
        <v>6</v>
      </c>
      <c r="U18" s="2"/>
      <c r="V18" s="130"/>
      <c r="W18" s="137" t="s">
        <v>180</v>
      </c>
      <c r="X18" s="250"/>
      <c r="Y18" s="250"/>
      <c r="Z18" s="250"/>
      <c r="AA18" s="250"/>
      <c r="AB18" s="250"/>
      <c r="AC18" s="250"/>
      <c r="AD18" s="250"/>
      <c r="AI18" s="327" t="s">
        <v>39</v>
      </c>
      <c r="AJ18" s="321" t="s">
        <v>40</v>
      </c>
      <c r="AK18" s="322"/>
      <c r="AL18" s="322"/>
      <c r="AM18" s="322"/>
      <c r="AN18" s="322"/>
      <c r="AO18" s="322"/>
      <c r="AP18" s="322"/>
      <c r="AQ18" s="323"/>
      <c r="AT18" s="414" t="s">
        <v>48</v>
      </c>
      <c r="AU18" s="178" t="s">
        <v>142</v>
      </c>
      <c r="AV18" s="315" t="s">
        <v>74</v>
      </c>
      <c r="AW18" s="315"/>
      <c r="AX18" s="179" t="s">
        <v>143</v>
      </c>
      <c r="AY18" s="186" t="s">
        <v>144</v>
      </c>
      <c r="AZ18" s="315" t="s">
        <v>75</v>
      </c>
      <c r="BA18" s="315"/>
      <c r="BB18" s="179" t="s">
        <v>202</v>
      </c>
      <c r="BC18" s="169"/>
      <c r="BD18" s="315"/>
      <c r="BE18" s="315"/>
      <c r="BF18" s="169"/>
      <c r="BG18" s="186"/>
      <c r="BH18" s="315"/>
      <c r="BI18" s="315"/>
      <c r="BJ18" s="170"/>
      <c r="BM18" s="299" t="str">
        <f>AN13</f>
        <v>GEMOZAC</v>
      </c>
      <c r="BN18" s="300"/>
      <c r="BO18" s="301" t="str">
        <f>AO13</f>
        <v>MARENNES 1</v>
      </c>
      <c r="BP18" s="302"/>
      <c r="BR18" s="299" t="str">
        <f>AP13</f>
        <v>MARENNES 2</v>
      </c>
      <c r="BS18" s="300"/>
      <c r="BT18" s="301" t="str">
        <f>AQ13</f>
        <v>COGNAC</v>
      </c>
      <c r="BU18" s="302"/>
      <c r="BW18" s="299" t="str">
        <f>AJ15</f>
        <v>LA JARRIE 2</v>
      </c>
      <c r="BX18" s="300"/>
      <c r="BY18" s="301" t="str">
        <f>AK15</f>
        <v>MARENNES 1</v>
      </c>
      <c r="BZ18" s="302"/>
      <c r="CB18" s="299" t="str">
        <f>AL15</f>
        <v>GEMOZAC</v>
      </c>
      <c r="CC18" s="300"/>
      <c r="CD18" s="301" t="str">
        <f>AM15</f>
        <v>COGNAC</v>
      </c>
      <c r="CE18" s="302"/>
      <c r="CH18" s="230"/>
      <c r="CI18" s="231"/>
      <c r="CJ18" s="232"/>
      <c r="CK18" s="233"/>
      <c r="CM18" s="230"/>
      <c r="CN18" s="231"/>
      <c r="CO18" s="232"/>
      <c r="CP18" s="233"/>
      <c r="CQ18" s="138"/>
      <c r="CR18" s="230"/>
      <c r="CS18" s="231"/>
      <c r="CT18" s="232"/>
      <c r="CU18" s="233"/>
      <c r="CV18" s="138"/>
      <c r="CW18" s="230"/>
      <c r="CX18" s="231"/>
      <c r="CY18" s="232"/>
      <c r="CZ18" s="233"/>
    </row>
    <row r="19" spans="1:104" ht="15.75" customHeight="1" thickBot="1">
      <c r="A19" s="4"/>
      <c r="B19" s="4"/>
      <c r="C19" s="2"/>
      <c r="D19" s="4"/>
      <c r="E19" s="4"/>
      <c r="F19" s="2"/>
      <c r="G19" s="4"/>
      <c r="H19" s="4"/>
      <c r="I19" s="2"/>
      <c r="J19" s="4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130"/>
      <c r="W19" s="137" t="s">
        <v>181</v>
      </c>
      <c r="X19" s="251"/>
      <c r="Y19" s="251"/>
      <c r="Z19" s="251"/>
      <c r="AA19" s="251"/>
      <c r="AB19" s="251"/>
      <c r="AC19" s="251"/>
      <c r="AD19" s="251"/>
      <c r="AI19" s="328"/>
      <c r="AJ19" s="324"/>
      <c r="AK19" s="325"/>
      <c r="AL19" s="325"/>
      <c r="AM19" s="325"/>
      <c r="AN19" s="325"/>
      <c r="AO19" s="325"/>
      <c r="AP19" s="325"/>
      <c r="AQ19" s="326"/>
      <c r="AT19" s="415"/>
      <c r="AU19" s="180"/>
      <c r="AV19" s="199">
        <f>IF(AU9&lt;AX9,AV9,AW9)</f>
        <v>0</v>
      </c>
      <c r="AW19" s="202">
        <f>IF(AY9&lt;BB9,AZ9,BA9)</f>
        <v>0</v>
      </c>
      <c r="AX19" s="173"/>
      <c r="AY19" s="180"/>
      <c r="AZ19" s="199">
        <f>IF(AU9&gt;AX9,AV9,AW9)</f>
        <v>0</v>
      </c>
      <c r="BA19" s="172">
        <f>IF(AY9&gt;BB9,AZ9,BA9)</f>
        <v>0</v>
      </c>
      <c r="BB19" s="173"/>
      <c r="BC19" s="174"/>
      <c r="BD19" s="172"/>
      <c r="BE19" s="172"/>
      <c r="BF19" s="174"/>
      <c r="BG19" s="193"/>
      <c r="BH19" s="172"/>
      <c r="BI19" s="172"/>
      <c r="BJ19" s="175"/>
      <c r="BM19" s="237" t="s">
        <v>175</v>
      </c>
      <c r="BN19" s="238"/>
      <c r="BO19" s="238"/>
      <c r="BP19" s="239"/>
      <c r="BR19" s="237" t="s">
        <v>175</v>
      </c>
      <c r="BS19" s="238"/>
      <c r="BT19" s="238"/>
      <c r="BU19" s="239"/>
      <c r="BW19" s="237" t="s">
        <v>175</v>
      </c>
      <c r="BX19" s="238"/>
      <c r="BY19" s="238"/>
      <c r="BZ19" s="239"/>
      <c r="CB19" s="237" t="s">
        <v>175</v>
      </c>
      <c r="CC19" s="238"/>
      <c r="CD19" s="238"/>
      <c r="CE19" s="239"/>
      <c r="CH19" s="237" t="s">
        <v>175</v>
      </c>
      <c r="CI19" s="238"/>
      <c r="CJ19" s="238"/>
      <c r="CK19" s="239"/>
      <c r="CM19" s="237" t="s">
        <v>175</v>
      </c>
      <c r="CN19" s="238"/>
      <c r="CO19" s="238"/>
      <c r="CP19" s="239"/>
      <c r="CR19" s="237" t="s">
        <v>175</v>
      </c>
      <c r="CS19" s="238"/>
      <c r="CT19" s="238"/>
      <c r="CU19" s="239"/>
      <c r="CW19" s="237" t="s">
        <v>175</v>
      </c>
      <c r="CX19" s="238"/>
      <c r="CY19" s="238"/>
      <c r="CZ19" s="239"/>
    </row>
    <row r="20" spans="1:104" ht="15.75" customHeight="1" thickBot="1">
      <c r="A20" s="4"/>
      <c r="B20" s="266" t="s">
        <v>4</v>
      </c>
      <c r="C20" s="267"/>
      <c r="D20" s="2"/>
      <c r="E20" s="2"/>
      <c r="F20" s="2"/>
      <c r="G20" s="4"/>
      <c r="H20" s="4"/>
      <c r="I20" s="2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130"/>
      <c r="W20" s="2"/>
      <c r="X20" s="2"/>
      <c r="Y20" s="2"/>
      <c r="Z20" s="2"/>
      <c r="AI20" s="66" t="s">
        <v>41</v>
      </c>
      <c r="AJ20" s="329" t="s">
        <v>54</v>
      </c>
      <c r="AK20" s="330"/>
      <c r="AL20" s="331" t="s">
        <v>55</v>
      </c>
      <c r="AM20" s="332"/>
      <c r="AN20" s="329" t="s">
        <v>56</v>
      </c>
      <c r="AO20" s="330"/>
      <c r="AP20" s="331" t="s">
        <v>57</v>
      </c>
      <c r="AQ20" s="330"/>
      <c r="AT20" s="416" t="s">
        <v>49</v>
      </c>
      <c r="AU20" s="181" t="s">
        <v>145</v>
      </c>
      <c r="AV20" s="316" t="s">
        <v>76</v>
      </c>
      <c r="AW20" s="316"/>
      <c r="AX20" s="182" t="s">
        <v>146</v>
      </c>
      <c r="AY20" s="187"/>
      <c r="AZ20" s="316"/>
      <c r="BA20" s="316"/>
      <c r="BB20" s="188"/>
      <c r="BC20" s="167"/>
      <c r="BD20" s="316"/>
      <c r="BE20" s="316"/>
      <c r="BF20" s="167"/>
      <c r="BG20" s="194"/>
      <c r="BH20" s="316"/>
      <c r="BI20" s="316"/>
      <c r="BJ20" s="190"/>
      <c r="BM20" s="237" t="s">
        <v>172</v>
      </c>
      <c r="BN20" s="238"/>
      <c r="BO20" s="238" t="s">
        <v>172</v>
      </c>
      <c r="BP20" s="239"/>
      <c r="BR20" s="237" t="s">
        <v>172</v>
      </c>
      <c r="BS20" s="238"/>
      <c r="BT20" s="238" t="s">
        <v>172</v>
      </c>
      <c r="BU20" s="239"/>
      <c r="BW20" s="237" t="s">
        <v>172</v>
      </c>
      <c r="BX20" s="238"/>
      <c r="BY20" s="238" t="s">
        <v>172</v>
      </c>
      <c r="BZ20" s="239"/>
      <c r="CB20" s="237" t="s">
        <v>172</v>
      </c>
      <c r="CC20" s="238"/>
      <c r="CD20" s="238" t="s">
        <v>172</v>
      </c>
      <c r="CE20" s="239"/>
      <c r="CH20" s="237" t="s">
        <v>172</v>
      </c>
      <c r="CI20" s="238"/>
      <c r="CJ20" s="238" t="s">
        <v>172</v>
      </c>
      <c r="CK20" s="239"/>
      <c r="CM20" s="237" t="s">
        <v>172</v>
      </c>
      <c r="CN20" s="238"/>
      <c r="CO20" s="238" t="s">
        <v>172</v>
      </c>
      <c r="CP20" s="239"/>
      <c r="CR20" s="237" t="s">
        <v>172</v>
      </c>
      <c r="CS20" s="238"/>
      <c r="CT20" s="238" t="s">
        <v>172</v>
      </c>
      <c r="CU20" s="239"/>
      <c r="CW20" s="237" t="s">
        <v>172</v>
      </c>
      <c r="CX20" s="238"/>
      <c r="CY20" s="238" t="s">
        <v>172</v>
      </c>
      <c r="CZ20" s="239"/>
    </row>
    <row r="21" spans="1:104" ht="15.75" customHeight="1" thickBot="1">
      <c r="A21" s="4"/>
      <c r="B21" s="268"/>
      <c r="C21" s="269"/>
      <c r="D21" s="2"/>
      <c r="E21" s="2"/>
      <c r="F21" s="2"/>
      <c r="G21" s="4"/>
      <c r="H21" s="4"/>
      <c r="I21" s="2"/>
      <c r="J21" s="4"/>
      <c r="K21" s="4"/>
      <c r="L21" s="2"/>
      <c r="M21" s="372" t="s">
        <v>1</v>
      </c>
      <c r="N21" s="373"/>
      <c r="O21" s="376" t="s">
        <v>149</v>
      </c>
      <c r="P21" s="378" t="s">
        <v>15</v>
      </c>
      <c r="Q21" s="376" t="s">
        <v>13</v>
      </c>
      <c r="R21" s="376"/>
      <c r="S21" s="378" t="s">
        <v>15</v>
      </c>
      <c r="T21" s="380" t="s">
        <v>16</v>
      </c>
      <c r="U21" s="347"/>
      <c r="V21" s="132"/>
      <c r="W21" s="382" t="s">
        <v>24</v>
      </c>
      <c r="X21" s="383"/>
      <c r="Y21" s="384" t="s">
        <v>25</v>
      </c>
      <c r="Z21" s="385"/>
      <c r="AA21" s="382" t="s">
        <v>26</v>
      </c>
      <c r="AB21" s="383"/>
      <c r="AC21" s="384" t="s">
        <v>27</v>
      </c>
      <c r="AD21" s="385"/>
      <c r="AE21" s="382" t="s">
        <v>28</v>
      </c>
      <c r="AF21" s="383"/>
      <c r="AG21" s="370" t="s">
        <v>29</v>
      </c>
      <c r="AI21" s="67" t="s">
        <v>42</v>
      </c>
      <c r="AJ21" s="310" t="s">
        <v>58</v>
      </c>
      <c r="AK21" s="311"/>
      <c r="AL21" s="333" t="s">
        <v>58</v>
      </c>
      <c r="AM21" s="334"/>
      <c r="AN21" s="310" t="s">
        <v>58</v>
      </c>
      <c r="AO21" s="311"/>
      <c r="AP21" s="333" t="s">
        <v>58</v>
      </c>
      <c r="AQ21" s="311"/>
      <c r="AT21" s="416"/>
      <c r="AU21" s="183"/>
      <c r="AV21" s="201">
        <f>IF(AU13&lt;AX13,AV13,AW13)</f>
        <v>0</v>
      </c>
      <c r="AW21" s="203">
        <f>IF(AY13&lt;BB13,AZ13,BA13)</f>
        <v>0</v>
      </c>
      <c r="AX21" s="184"/>
      <c r="AY21" s="189"/>
      <c r="AZ21" s="166"/>
      <c r="BA21" s="166"/>
      <c r="BB21" s="190"/>
      <c r="BC21" s="166"/>
      <c r="BD21" s="166"/>
      <c r="BE21" s="166"/>
      <c r="BF21" s="166"/>
      <c r="BG21" s="195"/>
      <c r="BH21" s="166"/>
      <c r="BI21" s="166"/>
      <c r="BJ21" s="196"/>
      <c r="BM21" s="15" t="s">
        <v>174</v>
      </c>
      <c r="BN21" s="135" t="s">
        <v>173</v>
      </c>
      <c r="BO21" s="135" t="s">
        <v>174</v>
      </c>
      <c r="BP21" s="16" t="s">
        <v>173</v>
      </c>
      <c r="BR21" s="15" t="s">
        <v>174</v>
      </c>
      <c r="BS21" s="135" t="s">
        <v>173</v>
      </c>
      <c r="BT21" s="135" t="s">
        <v>174</v>
      </c>
      <c r="BU21" s="16" t="s">
        <v>173</v>
      </c>
      <c r="BW21" s="15" t="s">
        <v>174</v>
      </c>
      <c r="BX21" s="135" t="s">
        <v>173</v>
      </c>
      <c r="BY21" s="135" t="s">
        <v>174</v>
      </c>
      <c r="BZ21" s="16" t="s">
        <v>173</v>
      </c>
      <c r="CB21" s="15" t="s">
        <v>174</v>
      </c>
      <c r="CC21" s="135" t="s">
        <v>173</v>
      </c>
      <c r="CD21" s="135" t="s">
        <v>174</v>
      </c>
      <c r="CE21" s="16" t="s">
        <v>173</v>
      </c>
      <c r="CH21" s="15" t="s">
        <v>174</v>
      </c>
      <c r="CI21" s="135" t="s">
        <v>173</v>
      </c>
      <c r="CJ21" s="135" t="s">
        <v>174</v>
      </c>
      <c r="CK21" s="16" t="s">
        <v>173</v>
      </c>
      <c r="CM21" s="15" t="s">
        <v>174</v>
      </c>
      <c r="CN21" s="135" t="s">
        <v>173</v>
      </c>
      <c r="CO21" s="135" t="s">
        <v>174</v>
      </c>
      <c r="CP21" s="16" t="s">
        <v>173</v>
      </c>
      <c r="CR21" s="15" t="s">
        <v>174</v>
      </c>
      <c r="CS21" s="135" t="s">
        <v>173</v>
      </c>
      <c r="CT21" s="135" t="s">
        <v>174</v>
      </c>
      <c r="CU21" s="16" t="s">
        <v>173</v>
      </c>
      <c r="CW21" s="15" t="s">
        <v>174</v>
      </c>
      <c r="CX21" s="135" t="s">
        <v>173</v>
      </c>
      <c r="CY21" s="135" t="s">
        <v>174</v>
      </c>
      <c r="CZ21" s="16" t="s">
        <v>173</v>
      </c>
    </row>
    <row r="22" spans="1:104" ht="15" customHeight="1" thickBot="1">
      <c r="A22" s="2"/>
      <c r="B22" s="260" t="s">
        <v>5</v>
      </c>
      <c r="C22" s="261"/>
      <c r="D22" s="2" t="s">
        <v>9</v>
      </c>
      <c r="E22" s="2"/>
      <c r="F22" s="2"/>
      <c r="G22" s="2"/>
      <c r="H22" s="2"/>
      <c r="I22" s="2"/>
      <c r="J22" s="2"/>
      <c r="K22" s="2"/>
      <c r="L22" s="2"/>
      <c r="M22" s="374"/>
      <c r="N22" s="375"/>
      <c r="O22" s="377"/>
      <c r="P22" s="379"/>
      <c r="Q22" s="377"/>
      <c r="R22" s="377"/>
      <c r="S22" s="379"/>
      <c r="T22" s="381"/>
      <c r="U22" s="347"/>
      <c r="V22" s="132"/>
      <c r="W22" s="27" t="s">
        <v>22</v>
      </c>
      <c r="X22" s="28" t="s">
        <v>23</v>
      </c>
      <c r="Y22" s="29" t="s">
        <v>22</v>
      </c>
      <c r="Z22" s="30" t="s">
        <v>23</v>
      </c>
      <c r="AA22" s="27" t="s">
        <v>22</v>
      </c>
      <c r="AB22" s="28" t="s">
        <v>23</v>
      </c>
      <c r="AC22" s="29" t="s">
        <v>22</v>
      </c>
      <c r="AD22" s="30" t="s">
        <v>23</v>
      </c>
      <c r="AE22" s="27" t="s">
        <v>22</v>
      </c>
      <c r="AF22" s="28" t="s">
        <v>23</v>
      </c>
      <c r="AG22" s="371"/>
      <c r="AI22" s="67" t="s">
        <v>43</v>
      </c>
      <c r="AJ22" s="310" t="s">
        <v>59</v>
      </c>
      <c r="AK22" s="311"/>
      <c r="AL22" s="333" t="s">
        <v>59</v>
      </c>
      <c r="AM22" s="334"/>
      <c r="AN22" s="310" t="s">
        <v>60</v>
      </c>
      <c r="AO22" s="311"/>
      <c r="AP22" s="333" t="s">
        <v>61</v>
      </c>
      <c r="AQ22" s="311"/>
      <c r="AT22" s="414" t="s">
        <v>50</v>
      </c>
      <c r="AU22" s="178" t="s">
        <v>147</v>
      </c>
      <c r="AV22" s="315" t="s">
        <v>77</v>
      </c>
      <c r="AW22" s="315"/>
      <c r="AX22" s="179" t="s">
        <v>148</v>
      </c>
      <c r="AY22" s="186"/>
      <c r="AZ22" s="315"/>
      <c r="BA22" s="315"/>
      <c r="BB22" s="191"/>
      <c r="BC22" s="176"/>
      <c r="BD22" s="315"/>
      <c r="BE22" s="315"/>
      <c r="BF22" s="176"/>
      <c r="BG22" s="197"/>
      <c r="BH22" s="315"/>
      <c r="BI22" s="315"/>
      <c r="BJ22" s="177"/>
      <c r="BM22" s="15">
        <v>1</v>
      </c>
      <c r="BN22" s="135"/>
      <c r="BO22" s="135">
        <v>1</v>
      </c>
      <c r="BP22" s="16"/>
      <c r="BR22" s="15">
        <v>1</v>
      </c>
      <c r="BS22" s="135"/>
      <c r="BT22" s="135">
        <v>1</v>
      </c>
      <c r="BU22" s="16"/>
      <c r="BW22" s="15">
        <v>1</v>
      </c>
      <c r="BX22" s="135"/>
      <c r="BY22" s="135">
        <v>1</v>
      </c>
      <c r="BZ22" s="16"/>
      <c r="CB22" s="15">
        <v>1</v>
      </c>
      <c r="CC22" s="135"/>
      <c r="CD22" s="135">
        <v>1</v>
      </c>
      <c r="CE22" s="16"/>
      <c r="CH22" s="15">
        <v>1</v>
      </c>
      <c r="CI22" s="135"/>
      <c r="CJ22" s="135">
        <v>1</v>
      </c>
      <c r="CK22" s="16"/>
      <c r="CM22" s="15">
        <v>1</v>
      </c>
      <c r="CN22" s="135"/>
      <c r="CO22" s="135">
        <v>1</v>
      </c>
      <c r="CP22" s="16"/>
      <c r="CR22" s="15">
        <v>1</v>
      </c>
      <c r="CS22" s="135"/>
      <c r="CT22" s="135">
        <v>1</v>
      </c>
      <c r="CU22" s="16"/>
      <c r="CW22" s="15">
        <v>1</v>
      </c>
      <c r="CX22" s="135"/>
      <c r="CY22" s="135">
        <v>1</v>
      </c>
      <c r="CZ22" s="16"/>
    </row>
    <row r="23" spans="1:104" ht="15" customHeight="1" thickBot="1">
      <c r="A23" s="2"/>
      <c r="B23" s="260" t="s">
        <v>6</v>
      </c>
      <c r="C23" s="261"/>
      <c r="D23" s="2" t="s">
        <v>12</v>
      </c>
      <c r="E23" s="2"/>
      <c r="F23" s="2"/>
      <c r="G23" s="2"/>
      <c r="H23" s="2"/>
      <c r="I23" s="2"/>
      <c r="J23" s="2"/>
      <c r="K23" s="2"/>
      <c r="L23" s="2"/>
      <c r="M23" s="262" t="str">
        <f>D13</f>
        <v>ST GEORGES</v>
      </c>
      <c r="N23" s="263"/>
      <c r="O23" s="49" t="s">
        <v>17</v>
      </c>
      <c r="P23" s="105" t="str">
        <f>M23</f>
        <v>ST GEORGES</v>
      </c>
      <c r="Q23" s="106"/>
      <c r="R23" s="107"/>
      <c r="S23" s="105" t="str">
        <f>M27</f>
        <v>SAUJON 2</v>
      </c>
      <c r="T23" s="50" t="s">
        <v>7</v>
      </c>
      <c r="U23" s="2"/>
      <c r="V23" s="129" t="str">
        <f>M23</f>
        <v>ST GEORGES</v>
      </c>
      <c r="W23" s="15">
        <f>IF(X23=0,1,IF(X23&gt;0,3,0))</f>
        <v>1</v>
      </c>
      <c r="X23" s="16">
        <f>Q23-R23</f>
        <v>0</v>
      </c>
      <c r="Y23" s="20">
        <f>IF(Z23=0,1,IF(Z23&gt;0,3,0))</f>
        <v>1</v>
      </c>
      <c r="Z23" s="23">
        <f>Q26-R26</f>
        <v>0</v>
      </c>
      <c r="AA23" s="15">
        <f>IF(AB23=0,1,IF(AB23&gt;0,3,0))</f>
        <v>1</v>
      </c>
      <c r="AB23" s="16">
        <f>Q29-R29</f>
        <v>0</v>
      </c>
      <c r="AC23" s="20">
        <f>IF(AD23=0,1,IF(AD23&gt;0,3,0))</f>
        <v>1</v>
      </c>
      <c r="AD23" s="23">
        <f>Q32-R32</f>
        <v>0</v>
      </c>
      <c r="AE23" s="15">
        <f>SUM(W23+Y23+AA23+AC23)</f>
        <v>4</v>
      </c>
      <c r="AF23" s="16">
        <f>SUM(X23+Z23+AB23+AD23)</f>
        <v>0</v>
      </c>
      <c r="AG23" s="81">
        <f>RANK(AE23,AE23:AE27)</f>
        <v>1</v>
      </c>
      <c r="AI23" s="67" t="s">
        <v>44</v>
      </c>
      <c r="AJ23" s="310" t="s">
        <v>62</v>
      </c>
      <c r="AK23" s="311"/>
      <c r="AL23" s="333" t="s">
        <v>62</v>
      </c>
      <c r="AM23" s="334"/>
      <c r="AN23" s="310" t="s">
        <v>63</v>
      </c>
      <c r="AO23" s="311"/>
      <c r="AP23" s="333" t="s">
        <v>63</v>
      </c>
      <c r="AQ23" s="311"/>
      <c r="AT23" s="415"/>
      <c r="AU23" s="163"/>
      <c r="AV23" s="199">
        <f>IF(AU13&gt;AX13,AV13,AW13)</f>
        <v>0</v>
      </c>
      <c r="AW23" s="202">
        <f>IF(AY13&gt;BB13,AZ13,BA13)</f>
        <v>0</v>
      </c>
      <c r="AX23" s="185"/>
      <c r="AY23" s="78"/>
      <c r="AZ23" s="76"/>
      <c r="BA23" s="76"/>
      <c r="BB23" s="77"/>
      <c r="BC23" s="76"/>
      <c r="BD23" s="76"/>
      <c r="BE23" s="76"/>
      <c r="BF23" s="76"/>
      <c r="BG23" s="75"/>
      <c r="BH23" s="76"/>
      <c r="BI23" s="76"/>
      <c r="BJ23" s="77"/>
      <c r="BM23" s="15">
        <v>2</v>
      </c>
      <c r="BN23" s="135"/>
      <c r="BO23" s="135">
        <v>2</v>
      </c>
      <c r="BP23" s="16"/>
      <c r="BR23" s="15">
        <v>2</v>
      </c>
      <c r="BS23" s="135"/>
      <c r="BT23" s="135">
        <v>2</v>
      </c>
      <c r="BU23" s="16"/>
      <c r="BW23" s="15">
        <v>2</v>
      </c>
      <c r="BX23" s="135"/>
      <c r="BY23" s="135">
        <v>2</v>
      </c>
      <c r="BZ23" s="16"/>
      <c r="CB23" s="15">
        <v>2</v>
      </c>
      <c r="CC23" s="135"/>
      <c r="CD23" s="135">
        <v>2</v>
      </c>
      <c r="CE23" s="16"/>
      <c r="CH23" s="15">
        <v>2</v>
      </c>
      <c r="CI23" s="135"/>
      <c r="CJ23" s="135">
        <v>2</v>
      </c>
      <c r="CK23" s="16"/>
      <c r="CM23" s="15">
        <v>2</v>
      </c>
      <c r="CN23" s="135"/>
      <c r="CO23" s="135">
        <v>2</v>
      </c>
      <c r="CP23" s="16"/>
      <c r="CR23" s="15">
        <v>2</v>
      </c>
      <c r="CS23" s="135"/>
      <c r="CT23" s="135">
        <v>2</v>
      </c>
      <c r="CU23" s="16"/>
      <c r="CW23" s="15">
        <v>2</v>
      </c>
      <c r="CX23" s="135"/>
      <c r="CY23" s="135">
        <v>2</v>
      </c>
      <c r="CZ23" s="16"/>
    </row>
    <row r="24" spans="1:104" ht="15" customHeight="1">
      <c r="A24" s="2"/>
      <c r="B24" s="260" t="s">
        <v>7</v>
      </c>
      <c r="C24" s="261"/>
      <c r="D24" s="2" t="s">
        <v>10</v>
      </c>
      <c r="E24" s="2"/>
      <c r="F24" s="2"/>
      <c r="G24" s="2"/>
      <c r="H24" s="2"/>
      <c r="I24" s="2"/>
      <c r="J24" s="2"/>
      <c r="K24" s="2"/>
      <c r="L24" s="2"/>
      <c r="M24" s="262" t="str">
        <f>D14</f>
        <v>LLOSC 1</v>
      </c>
      <c r="N24" s="263"/>
      <c r="O24" s="51" t="s">
        <v>17</v>
      </c>
      <c r="P24" s="108" t="str">
        <f>M24</f>
        <v>LLOSC 1</v>
      </c>
      <c r="Q24" s="109"/>
      <c r="R24" s="109"/>
      <c r="S24" s="108" t="str">
        <f>M26</f>
        <v>SAUJON 1</v>
      </c>
      <c r="T24" s="52" t="s">
        <v>8</v>
      </c>
      <c r="U24" s="2"/>
      <c r="V24" s="129" t="str">
        <f>M24</f>
        <v>LLOSC 1</v>
      </c>
      <c r="W24" s="15">
        <f t="shared" ref="W24:W27" si="6">IF(X24=0,1,IF(X24&gt;0,3,0))</f>
        <v>1</v>
      </c>
      <c r="X24" s="16">
        <f>Q24-R24</f>
        <v>0</v>
      </c>
      <c r="Y24" s="20">
        <f t="shared" ref="Y24:Y27" si="7">IF(Z24=0,1,IF(Z24&gt;0,3,0))</f>
        <v>1</v>
      </c>
      <c r="Z24" s="23">
        <f>Q27-R27</f>
        <v>0</v>
      </c>
      <c r="AA24" s="15">
        <f t="shared" ref="AA24:AA27" si="8">IF(AB24=0,1,IF(AB24&gt;0,3,0))</f>
        <v>1</v>
      </c>
      <c r="AB24" s="16">
        <f>Q30-R30</f>
        <v>0</v>
      </c>
      <c r="AC24" s="20">
        <f t="shared" ref="AC24:AC27" si="9">IF(AD24=0,1,IF(AD24&gt;0,3,0))</f>
        <v>1</v>
      </c>
      <c r="AD24" s="23">
        <f>R32-Q32</f>
        <v>0</v>
      </c>
      <c r="AE24" s="15">
        <f t="shared" ref="AE24:AE27" si="10">SUM(W24+Y24+AA24+AC24)</f>
        <v>4</v>
      </c>
      <c r="AF24" s="16">
        <f t="shared" ref="AF24:AF27" si="11">SUM(X24+Z24+AB24+AD24)</f>
        <v>0</v>
      </c>
      <c r="AG24" s="81">
        <f>RANK(AE24,AE23:AE27)</f>
        <v>1</v>
      </c>
      <c r="AI24" s="67" t="s">
        <v>45</v>
      </c>
      <c r="AJ24" s="310" t="s">
        <v>64</v>
      </c>
      <c r="AK24" s="311"/>
      <c r="AL24" s="333" t="s">
        <v>65</v>
      </c>
      <c r="AM24" s="334"/>
      <c r="AN24" s="310" t="s">
        <v>66</v>
      </c>
      <c r="AO24" s="311"/>
      <c r="AP24" s="333" t="s">
        <v>67</v>
      </c>
      <c r="AQ24" s="311"/>
      <c r="BM24" s="15">
        <v>3</v>
      </c>
      <c r="BN24" s="135"/>
      <c r="BO24" s="135">
        <v>3</v>
      </c>
      <c r="BP24" s="16"/>
      <c r="BR24" s="15">
        <v>3</v>
      </c>
      <c r="BS24" s="135"/>
      <c r="BT24" s="135">
        <v>3</v>
      </c>
      <c r="BU24" s="16"/>
      <c r="BW24" s="15">
        <v>3</v>
      </c>
      <c r="BX24" s="135"/>
      <c r="BY24" s="135">
        <v>3</v>
      </c>
      <c r="BZ24" s="16"/>
      <c r="CB24" s="15">
        <v>3</v>
      </c>
      <c r="CC24" s="135"/>
      <c r="CD24" s="135">
        <v>3</v>
      </c>
      <c r="CE24" s="16"/>
      <c r="CH24" s="15">
        <v>3</v>
      </c>
      <c r="CI24" s="135"/>
      <c r="CJ24" s="135">
        <v>3</v>
      </c>
      <c r="CK24" s="16"/>
      <c r="CM24" s="15">
        <v>3</v>
      </c>
      <c r="CN24" s="135"/>
      <c r="CO24" s="135">
        <v>3</v>
      </c>
      <c r="CP24" s="16"/>
      <c r="CR24" s="15">
        <v>3</v>
      </c>
      <c r="CS24" s="135"/>
      <c r="CT24" s="135">
        <v>3</v>
      </c>
      <c r="CU24" s="16"/>
      <c r="CW24" s="15">
        <v>3</v>
      </c>
      <c r="CX24" s="135"/>
      <c r="CY24" s="135">
        <v>3</v>
      </c>
      <c r="CZ24" s="16"/>
    </row>
    <row r="25" spans="1:104" ht="15.75" thickBot="1">
      <c r="A25" s="2"/>
      <c r="B25" s="264" t="s">
        <v>8</v>
      </c>
      <c r="C25" s="265"/>
      <c r="D25" s="2" t="s">
        <v>11</v>
      </c>
      <c r="E25" s="2"/>
      <c r="F25" s="2"/>
      <c r="G25" s="2"/>
      <c r="H25" s="2"/>
      <c r="I25" s="2"/>
      <c r="J25" s="2"/>
      <c r="K25" s="2"/>
      <c r="L25" s="2"/>
      <c r="M25" s="262" t="str">
        <f>D15</f>
        <v>LLOSC 2</v>
      </c>
      <c r="N25" s="263"/>
      <c r="O25" s="11" t="s">
        <v>19</v>
      </c>
      <c r="P25" s="100" t="str">
        <f>M25</f>
        <v>LLOSC 2</v>
      </c>
      <c r="Q25" s="101"/>
      <c r="R25" s="101"/>
      <c r="S25" s="100" t="str">
        <f>M27</f>
        <v>SAUJON 2</v>
      </c>
      <c r="T25" s="6" t="s">
        <v>5</v>
      </c>
      <c r="U25" s="2"/>
      <c r="V25" s="129" t="str">
        <f>M25</f>
        <v>LLOSC 2</v>
      </c>
      <c r="W25" s="15">
        <f t="shared" si="6"/>
        <v>1</v>
      </c>
      <c r="X25" s="16">
        <f>Q25-R25</f>
        <v>0</v>
      </c>
      <c r="Y25" s="20">
        <f t="shared" si="7"/>
        <v>1</v>
      </c>
      <c r="Z25" s="23">
        <f>R27-Q27</f>
        <v>0</v>
      </c>
      <c r="AA25" s="15">
        <f t="shared" si="8"/>
        <v>1</v>
      </c>
      <c r="AB25" s="16">
        <f>R29-Q29</f>
        <v>0</v>
      </c>
      <c r="AC25" s="20">
        <f t="shared" si="9"/>
        <v>1</v>
      </c>
      <c r="AD25" s="23">
        <f>Q31-R31</f>
        <v>0</v>
      </c>
      <c r="AE25" s="15">
        <f t="shared" si="10"/>
        <v>4</v>
      </c>
      <c r="AF25" s="16">
        <f t="shared" si="11"/>
        <v>0</v>
      </c>
      <c r="AG25" s="81">
        <f>RANK(AE25,AE23:AE27)</f>
        <v>1</v>
      </c>
      <c r="AI25" s="67" t="s">
        <v>46</v>
      </c>
      <c r="AJ25" s="310" t="s">
        <v>68</v>
      </c>
      <c r="AK25" s="311"/>
      <c r="AL25" s="333" t="s">
        <v>69</v>
      </c>
      <c r="AM25" s="334"/>
      <c r="AN25" s="310"/>
      <c r="AO25" s="311"/>
      <c r="AP25" s="333"/>
      <c r="AQ25" s="311"/>
      <c r="BM25" s="15">
        <v>4</v>
      </c>
      <c r="BN25" s="135"/>
      <c r="BO25" s="135">
        <v>4</v>
      </c>
      <c r="BP25" s="16"/>
      <c r="BR25" s="15">
        <v>4</v>
      </c>
      <c r="BS25" s="135"/>
      <c r="BT25" s="135">
        <v>4</v>
      </c>
      <c r="BU25" s="16"/>
      <c r="BW25" s="15">
        <v>4</v>
      </c>
      <c r="BX25" s="135"/>
      <c r="BY25" s="135">
        <v>4</v>
      </c>
      <c r="BZ25" s="16"/>
      <c r="CB25" s="15">
        <v>4</v>
      </c>
      <c r="CC25" s="135"/>
      <c r="CD25" s="135">
        <v>4</v>
      </c>
      <c r="CE25" s="16"/>
      <c r="CH25" s="15">
        <v>4</v>
      </c>
      <c r="CI25" s="135"/>
      <c r="CJ25" s="135">
        <v>4</v>
      </c>
      <c r="CK25" s="16"/>
      <c r="CM25" s="15">
        <v>4</v>
      </c>
      <c r="CN25" s="135"/>
      <c r="CO25" s="135">
        <v>4</v>
      </c>
      <c r="CP25" s="16"/>
      <c r="CR25" s="15">
        <v>4</v>
      </c>
      <c r="CS25" s="135"/>
      <c r="CT25" s="135">
        <v>4</v>
      </c>
      <c r="CU25" s="16"/>
      <c r="CW25" s="15">
        <v>4</v>
      </c>
      <c r="CX25" s="135"/>
      <c r="CY25" s="135">
        <v>4</v>
      </c>
      <c r="CZ25" s="16"/>
    </row>
    <row r="26" spans="1:104" ht="15" customHeight="1">
      <c r="A26" s="2"/>
      <c r="G26" s="2"/>
      <c r="H26" s="2"/>
      <c r="I26" s="2"/>
      <c r="J26" s="2"/>
      <c r="K26" s="2"/>
      <c r="L26" s="2"/>
      <c r="M26" s="262" t="str">
        <f>D16</f>
        <v>SAUJON 1</v>
      </c>
      <c r="N26" s="263"/>
      <c r="O26" s="11" t="s">
        <v>19</v>
      </c>
      <c r="P26" s="100" t="str">
        <f>M23</f>
        <v>ST GEORGES</v>
      </c>
      <c r="Q26" s="101"/>
      <c r="R26" s="101"/>
      <c r="S26" s="100" t="str">
        <f>M26</f>
        <v>SAUJON 1</v>
      </c>
      <c r="T26" s="12" t="s">
        <v>6</v>
      </c>
      <c r="U26" s="2"/>
      <c r="V26" s="129" t="str">
        <f>M26</f>
        <v>SAUJON 1</v>
      </c>
      <c r="W26" s="15">
        <f t="shared" si="6"/>
        <v>1</v>
      </c>
      <c r="X26" s="16">
        <f>R24-Q24</f>
        <v>0</v>
      </c>
      <c r="Y26" s="20">
        <f t="shared" si="7"/>
        <v>1</v>
      </c>
      <c r="Z26" s="23">
        <f>R26-Q26</f>
        <v>0</v>
      </c>
      <c r="AA26" s="15">
        <f t="shared" si="8"/>
        <v>1</v>
      </c>
      <c r="AB26" s="16">
        <f>Q28-R28</f>
        <v>0</v>
      </c>
      <c r="AC26" s="20">
        <f t="shared" si="9"/>
        <v>1</v>
      </c>
      <c r="AD26" s="23">
        <f>R31-Q31</f>
        <v>0</v>
      </c>
      <c r="AE26" s="15">
        <f t="shared" si="10"/>
        <v>4</v>
      </c>
      <c r="AF26" s="16">
        <f t="shared" si="11"/>
        <v>0</v>
      </c>
      <c r="AG26" s="81">
        <f>RANK(AE26,AE23:AE27)</f>
        <v>1</v>
      </c>
      <c r="AI26" s="67" t="s">
        <v>47</v>
      </c>
      <c r="AJ26" s="310" t="s">
        <v>70</v>
      </c>
      <c r="AK26" s="311"/>
      <c r="AL26" s="333" t="s">
        <v>71</v>
      </c>
      <c r="AM26" s="334"/>
      <c r="AN26" s="310" t="s">
        <v>72</v>
      </c>
      <c r="AO26" s="311"/>
      <c r="AP26" s="333" t="s">
        <v>73</v>
      </c>
      <c r="AQ26" s="311"/>
      <c r="BM26" s="15">
        <v>5</v>
      </c>
      <c r="BN26" s="135"/>
      <c r="BO26" s="135">
        <v>5</v>
      </c>
      <c r="BP26" s="16"/>
      <c r="BR26" s="15">
        <v>5</v>
      </c>
      <c r="BS26" s="135"/>
      <c r="BT26" s="135">
        <v>5</v>
      </c>
      <c r="BU26" s="16"/>
      <c r="BW26" s="15">
        <v>5</v>
      </c>
      <c r="BX26" s="135"/>
      <c r="BY26" s="135">
        <v>5</v>
      </c>
      <c r="BZ26" s="16"/>
      <c r="CB26" s="15">
        <v>5</v>
      </c>
      <c r="CC26" s="135"/>
      <c r="CD26" s="135">
        <v>5</v>
      </c>
      <c r="CE26" s="16"/>
      <c r="CH26" s="15">
        <v>5</v>
      </c>
      <c r="CI26" s="135"/>
      <c r="CJ26" s="135">
        <v>5</v>
      </c>
      <c r="CK26" s="16"/>
      <c r="CM26" s="15">
        <v>5</v>
      </c>
      <c r="CN26" s="135"/>
      <c r="CO26" s="135">
        <v>5</v>
      </c>
      <c r="CP26" s="16"/>
      <c r="CR26" s="15">
        <v>5</v>
      </c>
      <c r="CS26" s="135"/>
      <c r="CT26" s="135">
        <v>5</v>
      </c>
      <c r="CU26" s="16"/>
      <c r="CW26" s="15">
        <v>5</v>
      </c>
      <c r="CX26" s="135"/>
      <c r="CY26" s="135">
        <v>5</v>
      </c>
      <c r="CZ26" s="16"/>
    </row>
    <row r="27" spans="1:104" ht="15.75" thickBot="1">
      <c r="A27" s="2"/>
      <c r="G27" s="2"/>
      <c r="H27" s="2"/>
      <c r="I27" s="2"/>
      <c r="J27" s="2"/>
      <c r="K27" s="2"/>
      <c r="L27" s="2"/>
      <c r="M27" s="262" t="str">
        <f>D17</f>
        <v>SAUJON 2</v>
      </c>
      <c r="N27" s="263"/>
      <c r="O27" s="51" t="s">
        <v>20</v>
      </c>
      <c r="P27" s="108" t="str">
        <f>M24</f>
        <v>LLOSC 1</v>
      </c>
      <c r="Q27" s="109"/>
      <c r="R27" s="109"/>
      <c r="S27" s="108" t="str">
        <f>M25</f>
        <v>LLOSC 2</v>
      </c>
      <c r="T27" s="50" t="s">
        <v>7</v>
      </c>
      <c r="U27" s="2"/>
      <c r="V27" s="129" t="str">
        <f>M27</f>
        <v>SAUJON 2</v>
      </c>
      <c r="W27" s="17">
        <f t="shared" si="6"/>
        <v>1</v>
      </c>
      <c r="X27" s="18">
        <f>R23-Q23</f>
        <v>0</v>
      </c>
      <c r="Y27" s="21">
        <f t="shared" si="7"/>
        <v>1</v>
      </c>
      <c r="Z27" s="24">
        <f>R25-Q25</f>
        <v>0</v>
      </c>
      <c r="AA27" s="17">
        <f t="shared" si="8"/>
        <v>1</v>
      </c>
      <c r="AB27" s="18">
        <f>R28-Q28</f>
        <v>0</v>
      </c>
      <c r="AC27" s="21">
        <f t="shared" si="9"/>
        <v>1</v>
      </c>
      <c r="AD27" s="24">
        <f>R30-Q30</f>
        <v>0</v>
      </c>
      <c r="AE27" s="17">
        <f t="shared" si="10"/>
        <v>4</v>
      </c>
      <c r="AF27" s="18">
        <f t="shared" si="11"/>
        <v>0</v>
      </c>
      <c r="AG27" s="82">
        <f>RANK(AE27,AE23:AE27)</f>
        <v>1</v>
      </c>
      <c r="AI27" s="67" t="s">
        <v>48</v>
      </c>
      <c r="AJ27" s="310" t="s">
        <v>74</v>
      </c>
      <c r="AK27" s="311"/>
      <c r="AL27" s="333" t="s">
        <v>75</v>
      </c>
      <c r="AM27" s="334"/>
      <c r="AN27" s="310"/>
      <c r="AO27" s="311"/>
      <c r="AP27" s="333"/>
      <c r="AQ27" s="311"/>
      <c r="BM27" s="15">
        <v>6</v>
      </c>
      <c r="BN27" s="135"/>
      <c r="BO27" s="135">
        <v>6</v>
      </c>
      <c r="BP27" s="16"/>
      <c r="BR27" s="15">
        <v>6</v>
      </c>
      <c r="BS27" s="135"/>
      <c r="BT27" s="135">
        <v>6</v>
      </c>
      <c r="BU27" s="16"/>
      <c r="BW27" s="15">
        <v>6</v>
      </c>
      <c r="BX27" s="135"/>
      <c r="BY27" s="135">
        <v>6</v>
      </c>
      <c r="BZ27" s="16"/>
      <c r="CB27" s="15">
        <v>6</v>
      </c>
      <c r="CC27" s="135"/>
      <c r="CD27" s="135">
        <v>6</v>
      </c>
      <c r="CE27" s="16"/>
      <c r="CH27" s="15">
        <v>6</v>
      </c>
      <c r="CI27" s="135"/>
      <c r="CJ27" s="135">
        <v>6</v>
      </c>
      <c r="CK27" s="16"/>
      <c r="CM27" s="15">
        <v>6</v>
      </c>
      <c r="CN27" s="135"/>
      <c r="CO27" s="135">
        <v>6</v>
      </c>
      <c r="CP27" s="16"/>
      <c r="CR27" s="15">
        <v>6</v>
      </c>
      <c r="CS27" s="135"/>
      <c r="CT27" s="135">
        <v>6</v>
      </c>
      <c r="CU27" s="16"/>
      <c r="CW27" s="15">
        <v>6</v>
      </c>
      <c r="CX27" s="135"/>
      <c r="CY27" s="135">
        <v>6</v>
      </c>
      <c r="CZ27" s="16"/>
    </row>
    <row r="28" spans="1:104" ht="15.75" customHeight="1">
      <c r="A28" s="2"/>
      <c r="F28" s="2"/>
      <c r="G28" s="2"/>
      <c r="H28" s="2"/>
      <c r="I28" s="2"/>
      <c r="J28" s="2"/>
      <c r="K28" s="2"/>
      <c r="L28" s="2"/>
      <c r="M28" s="7"/>
      <c r="N28" s="3"/>
      <c r="O28" s="51" t="s">
        <v>20</v>
      </c>
      <c r="P28" s="108" t="str">
        <f>M26</f>
        <v>SAUJON 1</v>
      </c>
      <c r="Q28" s="109"/>
      <c r="R28" s="109"/>
      <c r="S28" s="108" t="str">
        <f>M27</f>
        <v>SAUJON 2</v>
      </c>
      <c r="T28" s="52" t="s">
        <v>8</v>
      </c>
      <c r="U28" s="2"/>
      <c r="V28" s="2"/>
      <c r="W28" s="137" t="s">
        <v>177</v>
      </c>
      <c r="X28" s="250"/>
      <c r="Y28" s="250"/>
      <c r="Z28" s="250"/>
      <c r="AA28" s="250"/>
      <c r="AB28" s="250"/>
      <c r="AC28" s="250"/>
      <c r="AD28" s="250"/>
      <c r="AI28" s="67" t="s">
        <v>49</v>
      </c>
      <c r="AJ28" s="310" t="s">
        <v>76</v>
      </c>
      <c r="AK28" s="311"/>
      <c r="AL28" s="333"/>
      <c r="AM28" s="334"/>
      <c r="AN28" s="310"/>
      <c r="AO28" s="311"/>
      <c r="AP28" s="333"/>
      <c r="AQ28" s="311"/>
      <c r="BM28" s="15">
        <v>7</v>
      </c>
      <c r="BN28" s="135"/>
      <c r="BO28" s="135">
        <v>7</v>
      </c>
      <c r="BP28" s="16"/>
      <c r="BR28" s="15">
        <v>7</v>
      </c>
      <c r="BS28" s="135"/>
      <c r="BT28" s="135">
        <v>7</v>
      </c>
      <c r="BU28" s="16"/>
      <c r="BW28" s="15">
        <v>7</v>
      </c>
      <c r="BX28" s="135"/>
      <c r="BY28" s="135">
        <v>7</v>
      </c>
      <c r="BZ28" s="16"/>
      <c r="CB28" s="15">
        <v>7</v>
      </c>
      <c r="CC28" s="135"/>
      <c r="CD28" s="135">
        <v>7</v>
      </c>
      <c r="CE28" s="16"/>
      <c r="CH28" s="15">
        <v>7</v>
      </c>
      <c r="CI28" s="135"/>
      <c r="CJ28" s="135">
        <v>7</v>
      </c>
      <c r="CK28" s="16"/>
      <c r="CM28" s="15">
        <v>7</v>
      </c>
      <c r="CN28" s="135"/>
      <c r="CO28" s="135">
        <v>7</v>
      </c>
      <c r="CP28" s="16"/>
      <c r="CR28" s="15">
        <v>7</v>
      </c>
      <c r="CS28" s="135"/>
      <c r="CT28" s="135">
        <v>7</v>
      </c>
      <c r="CU28" s="16"/>
      <c r="CW28" s="15">
        <v>7</v>
      </c>
      <c r="CX28" s="135"/>
      <c r="CY28" s="135">
        <v>7</v>
      </c>
      <c r="CZ28" s="16"/>
    </row>
    <row r="29" spans="1:104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N29" s="3"/>
      <c r="O29" s="11" t="s">
        <v>21</v>
      </c>
      <c r="P29" s="100" t="str">
        <f>M23</f>
        <v>ST GEORGES</v>
      </c>
      <c r="Q29" s="101"/>
      <c r="R29" s="101"/>
      <c r="S29" s="100" t="str">
        <f>M25</f>
        <v>LLOSC 2</v>
      </c>
      <c r="T29" s="6" t="s">
        <v>5</v>
      </c>
      <c r="U29" s="2"/>
      <c r="V29" s="2"/>
      <c r="W29" s="137" t="s">
        <v>178</v>
      </c>
      <c r="X29" s="251"/>
      <c r="Y29" s="251"/>
      <c r="Z29" s="251"/>
      <c r="AA29" s="251"/>
      <c r="AB29" s="251"/>
      <c r="AC29" s="251"/>
      <c r="AD29" s="251"/>
      <c r="AI29" s="68" t="s">
        <v>50</v>
      </c>
      <c r="AJ29" s="337" t="s">
        <v>77</v>
      </c>
      <c r="AK29" s="338"/>
      <c r="AL29" s="339"/>
      <c r="AM29" s="340"/>
      <c r="AN29" s="337"/>
      <c r="AO29" s="338"/>
      <c r="AP29" s="339"/>
      <c r="AQ29" s="338"/>
      <c r="BM29" s="15">
        <v>8</v>
      </c>
      <c r="BN29" s="135"/>
      <c r="BO29" s="135">
        <v>8</v>
      </c>
      <c r="BP29" s="16"/>
      <c r="BR29" s="15">
        <v>8</v>
      </c>
      <c r="BS29" s="135"/>
      <c r="BT29" s="135">
        <v>8</v>
      </c>
      <c r="BU29" s="16"/>
      <c r="BW29" s="15">
        <v>8</v>
      </c>
      <c r="BX29" s="135"/>
      <c r="BY29" s="135">
        <v>8</v>
      </c>
      <c r="BZ29" s="16"/>
      <c r="CB29" s="15">
        <v>8</v>
      </c>
      <c r="CC29" s="135"/>
      <c r="CD29" s="135">
        <v>8</v>
      </c>
      <c r="CE29" s="16"/>
      <c r="CH29" s="15">
        <v>8</v>
      </c>
      <c r="CI29" s="135"/>
      <c r="CJ29" s="135">
        <v>8</v>
      </c>
      <c r="CK29" s="16"/>
      <c r="CM29" s="15">
        <v>8</v>
      </c>
      <c r="CN29" s="135"/>
      <c r="CO29" s="135">
        <v>8</v>
      </c>
      <c r="CP29" s="16"/>
      <c r="CR29" s="15">
        <v>8</v>
      </c>
      <c r="CS29" s="135"/>
      <c r="CT29" s="135">
        <v>8</v>
      </c>
      <c r="CU29" s="16"/>
      <c r="CW29" s="15">
        <v>8</v>
      </c>
      <c r="CX29" s="135"/>
      <c r="CY29" s="135">
        <v>8</v>
      </c>
      <c r="CZ29" s="16"/>
    </row>
    <row r="30" spans="1:1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7"/>
      <c r="N30" s="3"/>
      <c r="O30" s="11" t="s">
        <v>21</v>
      </c>
      <c r="P30" s="100" t="str">
        <f>M24</f>
        <v>LLOSC 1</v>
      </c>
      <c r="Q30" s="101"/>
      <c r="R30" s="101"/>
      <c r="S30" s="100" t="str">
        <f>M27</f>
        <v>SAUJON 2</v>
      </c>
      <c r="T30" s="12" t="s">
        <v>6</v>
      </c>
      <c r="U30" s="2"/>
      <c r="V30" s="2"/>
      <c r="W30" s="137" t="s">
        <v>179</v>
      </c>
      <c r="X30" s="250"/>
      <c r="Y30" s="250"/>
      <c r="Z30" s="250"/>
      <c r="AA30" s="250"/>
      <c r="AB30" s="250"/>
      <c r="AC30" s="250"/>
      <c r="AD30" s="250"/>
      <c r="BM30" s="15">
        <v>9</v>
      </c>
      <c r="BN30" s="135"/>
      <c r="BO30" s="135">
        <v>9</v>
      </c>
      <c r="BP30" s="16"/>
      <c r="BR30" s="15">
        <v>9</v>
      </c>
      <c r="BS30" s="135"/>
      <c r="BT30" s="135">
        <v>9</v>
      </c>
      <c r="BU30" s="16"/>
      <c r="BW30" s="15">
        <v>9</v>
      </c>
      <c r="BX30" s="135"/>
      <c r="BY30" s="135">
        <v>9</v>
      </c>
      <c r="BZ30" s="16"/>
      <c r="CB30" s="15">
        <v>9</v>
      </c>
      <c r="CC30" s="135"/>
      <c r="CD30" s="135">
        <v>9</v>
      </c>
      <c r="CE30" s="16"/>
      <c r="CH30" s="15">
        <v>9</v>
      </c>
      <c r="CI30" s="135"/>
      <c r="CJ30" s="135">
        <v>9</v>
      </c>
      <c r="CK30" s="16"/>
      <c r="CM30" s="15">
        <v>9</v>
      </c>
      <c r="CN30" s="135"/>
      <c r="CO30" s="135">
        <v>9</v>
      </c>
      <c r="CP30" s="16"/>
      <c r="CR30" s="15">
        <v>9</v>
      </c>
      <c r="CS30" s="135"/>
      <c r="CT30" s="135">
        <v>9</v>
      </c>
      <c r="CU30" s="16"/>
      <c r="CW30" s="15">
        <v>9</v>
      </c>
      <c r="CX30" s="135"/>
      <c r="CY30" s="135">
        <v>9</v>
      </c>
      <c r="CZ30" s="16"/>
    </row>
    <row r="31" spans="1:104" ht="15.7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N31" s="3"/>
      <c r="O31" s="51" t="s">
        <v>34</v>
      </c>
      <c r="P31" s="108" t="str">
        <f>M25</f>
        <v>LLOSC 2</v>
      </c>
      <c r="Q31" s="109"/>
      <c r="R31" s="109"/>
      <c r="S31" s="108" t="str">
        <f>M26</f>
        <v>SAUJON 1</v>
      </c>
      <c r="T31" s="52" t="s">
        <v>7</v>
      </c>
      <c r="U31" s="2"/>
      <c r="V31" s="2"/>
      <c r="W31" s="137" t="s">
        <v>180</v>
      </c>
      <c r="X31" s="251"/>
      <c r="Y31" s="251"/>
      <c r="Z31" s="251"/>
      <c r="AA31" s="251"/>
      <c r="AB31" s="251"/>
      <c r="AC31" s="251"/>
      <c r="AD31" s="251"/>
      <c r="BM31" s="17">
        <v>10</v>
      </c>
      <c r="BN31" s="136"/>
      <c r="BO31" s="136">
        <v>10</v>
      </c>
      <c r="BP31" s="18"/>
      <c r="BR31" s="17">
        <v>10</v>
      </c>
      <c r="BS31" s="136"/>
      <c r="BT31" s="136">
        <v>10</v>
      </c>
      <c r="BU31" s="18"/>
      <c r="BW31" s="17">
        <v>10</v>
      </c>
      <c r="BX31" s="136"/>
      <c r="BY31" s="136">
        <v>10</v>
      </c>
      <c r="BZ31" s="18"/>
      <c r="CB31" s="17">
        <v>10</v>
      </c>
      <c r="CC31" s="136"/>
      <c r="CD31" s="136">
        <v>10</v>
      </c>
      <c r="CE31" s="18"/>
      <c r="CH31" s="17">
        <v>10</v>
      </c>
      <c r="CI31" s="136"/>
      <c r="CJ31" s="136">
        <v>10</v>
      </c>
      <c r="CK31" s="18"/>
      <c r="CM31" s="17">
        <v>10</v>
      </c>
      <c r="CN31" s="136"/>
      <c r="CO31" s="136">
        <v>10</v>
      </c>
      <c r="CP31" s="18"/>
      <c r="CR31" s="17">
        <v>10</v>
      </c>
      <c r="CS31" s="136"/>
      <c r="CT31" s="136">
        <v>10</v>
      </c>
      <c r="CU31" s="18"/>
      <c r="CW31" s="17">
        <v>10</v>
      </c>
      <c r="CX31" s="136"/>
      <c r="CY31" s="136">
        <v>10</v>
      </c>
      <c r="CZ31" s="18"/>
    </row>
    <row r="32" spans="1:104" ht="15.7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8"/>
      <c r="N32" s="10"/>
      <c r="O32" s="53" t="s">
        <v>34</v>
      </c>
      <c r="P32" s="110" t="str">
        <f>M23</f>
        <v>ST GEORGES</v>
      </c>
      <c r="Q32" s="111"/>
      <c r="R32" s="112"/>
      <c r="S32" s="110" t="str">
        <f>M24</f>
        <v>LLOSC 1</v>
      </c>
      <c r="T32" s="54" t="s">
        <v>8</v>
      </c>
      <c r="U32" s="2"/>
      <c r="V32" s="2"/>
      <c r="W32" s="137" t="s">
        <v>181</v>
      </c>
      <c r="X32" s="251"/>
      <c r="Y32" s="251"/>
      <c r="Z32" s="251"/>
      <c r="AA32" s="251"/>
      <c r="AB32" s="251"/>
      <c r="AC32" s="251"/>
      <c r="AD32" s="251"/>
    </row>
    <row r="33" spans="1:104" ht="15.75" thickBot="1">
      <c r="A33" s="2"/>
      <c r="G33" s="2"/>
      <c r="H33" s="2"/>
      <c r="I33" s="2"/>
      <c r="J33" s="2"/>
      <c r="K33" s="2"/>
      <c r="L33" s="2"/>
      <c r="M33" s="313" t="s">
        <v>170</v>
      </c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BM33" s="296" t="s">
        <v>171</v>
      </c>
      <c r="BN33" s="297"/>
      <c r="BO33" s="297"/>
      <c r="BP33" s="298"/>
      <c r="BQ33" s="139"/>
      <c r="BR33" s="296" t="s">
        <v>171</v>
      </c>
      <c r="BS33" s="297"/>
      <c r="BT33" s="297"/>
      <c r="BU33" s="29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40"/>
      <c r="CG33" s="140"/>
      <c r="CH33" s="240" t="str">
        <f>AV8</f>
        <v>5-8EME PLACE 10</v>
      </c>
      <c r="CI33" s="241"/>
      <c r="CJ33" s="241"/>
      <c r="CK33" s="242"/>
      <c r="CL33" s="142"/>
      <c r="CM33" s="240" t="str">
        <f>AZ8</f>
        <v>5-8EME PLACE 11</v>
      </c>
      <c r="CN33" s="241"/>
      <c r="CO33" s="241"/>
      <c r="CP33" s="242"/>
      <c r="CQ33" s="142"/>
      <c r="CR33" s="240" t="str">
        <f>BD8</f>
        <v xml:space="preserve">17-20EME PLACE 1 </v>
      </c>
      <c r="CS33" s="241"/>
      <c r="CT33" s="241"/>
      <c r="CU33" s="242"/>
      <c r="CV33" s="142"/>
      <c r="CW33" s="240" t="str">
        <f>BH8</f>
        <v>17-20EME PLACE 2</v>
      </c>
      <c r="CX33" s="241"/>
      <c r="CY33" s="241"/>
      <c r="CZ33" s="242"/>
    </row>
    <row r="34" spans="1:104" ht="15" customHeight="1">
      <c r="A34" s="2"/>
      <c r="G34" s="2"/>
      <c r="H34" s="2"/>
      <c r="I34" s="2"/>
      <c r="J34" s="2"/>
      <c r="K34" s="2"/>
      <c r="L34" s="2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BM34" s="299" t="str">
        <f>AN17</f>
        <v>MARENNES 1</v>
      </c>
      <c r="BN34" s="300"/>
      <c r="BO34" s="301" t="str">
        <f>AO17</f>
        <v>MARENNES 2</v>
      </c>
      <c r="BP34" s="302"/>
      <c r="BR34" s="299" t="str">
        <f>AP17</f>
        <v>LA JARRIE 2</v>
      </c>
      <c r="BS34" s="300"/>
      <c r="BT34" s="301" t="str">
        <f>AQ17</f>
        <v>GEMOZAC</v>
      </c>
      <c r="BU34" s="302"/>
      <c r="CH34" s="243"/>
      <c r="CI34" s="244"/>
      <c r="CJ34" s="245"/>
      <c r="CK34" s="246"/>
      <c r="CM34" s="243"/>
      <c r="CN34" s="244"/>
      <c r="CO34" s="245"/>
      <c r="CP34" s="246"/>
      <c r="CR34" s="243"/>
      <c r="CS34" s="244"/>
      <c r="CT34" s="245"/>
      <c r="CU34" s="246"/>
      <c r="CW34" s="243"/>
      <c r="CX34" s="244"/>
      <c r="CY34" s="245"/>
      <c r="CZ34" s="246"/>
    </row>
    <row r="35" spans="1:104" ht="15" customHeight="1">
      <c r="A35" s="2"/>
      <c r="G35" s="2"/>
      <c r="H35" s="2"/>
      <c r="I35" s="2"/>
      <c r="J35" s="2"/>
      <c r="K35" s="2"/>
      <c r="L35" s="2"/>
      <c r="M35" s="318" t="s">
        <v>51</v>
      </c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BM35" s="237" t="s">
        <v>175</v>
      </c>
      <c r="BN35" s="238"/>
      <c r="BO35" s="238"/>
      <c r="BP35" s="239"/>
      <c r="BR35" s="237" t="s">
        <v>175</v>
      </c>
      <c r="BS35" s="238"/>
      <c r="BT35" s="238"/>
      <c r="BU35" s="239"/>
      <c r="CH35" s="237" t="s">
        <v>175</v>
      </c>
      <c r="CI35" s="238"/>
      <c r="CJ35" s="238"/>
      <c r="CK35" s="239"/>
      <c r="CM35" s="237" t="s">
        <v>175</v>
      </c>
      <c r="CN35" s="238"/>
      <c r="CO35" s="238"/>
      <c r="CP35" s="239"/>
      <c r="CR35" s="237" t="s">
        <v>175</v>
      </c>
      <c r="CS35" s="238"/>
      <c r="CT35" s="238"/>
      <c r="CU35" s="239"/>
      <c r="CW35" s="237" t="s">
        <v>175</v>
      </c>
      <c r="CX35" s="238"/>
      <c r="CY35" s="238"/>
      <c r="CZ35" s="239"/>
    </row>
    <row r="36" spans="1:104">
      <c r="A36" s="2"/>
      <c r="G36" s="2"/>
      <c r="H36" s="2"/>
      <c r="I36" s="2"/>
      <c r="J36" s="2"/>
      <c r="K36" s="2"/>
      <c r="L36" s="2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BM36" s="237" t="s">
        <v>172</v>
      </c>
      <c r="BN36" s="238"/>
      <c r="BO36" s="238" t="s">
        <v>172</v>
      </c>
      <c r="BP36" s="239"/>
      <c r="BR36" s="237" t="s">
        <v>172</v>
      </c>
      <c r="BS36" s="238"/>
      <c r="BT36" s="238" t="s">
        <v>172</v>
      </c>
      <c r="BU36" s="239"/>
      <c r="CH36" s="237" t="s">
        <v>172</v>
      </c>
      <c r="CI36" s="238"/>
      <c r="CJ36" s="238" t="s">
        <v>172</v>
      </c>
      <c r="CK36" s="239"/>
      <c r="CM36" s="237" t="s">
        <v>172</v>
      </c>
      <c r="CN36" s="238"/>
      <c r="CO36" s="238" t="s">
        <v>172</v>
      </c>
      <c r="CP36" s="239"/>
      <c r="CR36" s="237" t="s">
        <v>172</v>
      </c>
      <c r="CS36" s="238"/>
      <c r="CT36" s="238" t="s">
        <v>172</v>
      </c>
      <c r="CU36" s="239"/>
      <c r="CW36" s="237" t="s">
        <v>172</v>
      </c>
      <c r="CX36" s="238"/>
      <c r="CY36" s="238" t="s">
        <v>172</v>
      </c>
      <c r="CZ36" s="239"/>
    </row>
    <row r="37" spans="1:104" ht="15" customHeight="1">
      <c r="A37" s="2"/>
      <c r="G37" s="2"/>
      <c r="H37" s="2"/>
      <c r="I37" s="2"/>
      <c r="J37" s="2"/>
      <c r="K37" s="2"/>
      <c r="L37" s="2"/>
      <c r="BM37" s="15" t="s">
        <v>174</v>
      </c>
      <c r="BN37" s="135" t="s">
        <v>173</v>
      </c>
      <c r="BO37" s="135" t="s">
        <v>174</v>
      </c>
      <c r="BP37" s="16" t="s">
        <v>173</v>
      </c>
      <c r="BR37" s="15" t="s">
        <v>174</v>
      </c>
      <c r="BS37" s="135" t="s">
        <v>173</v>
      </c>
      <c r="BT37" s="135" t="s">
        <v>174</v>
      </c>
      <c r="BU37" s="16" t="s">
        <v>173</v>
      </c>
      <c r="CH37" s="15" t="s">
        <v>174</v>
      </c>
      <c r="CI37" s="135" t="s">
        <v>173</v>
      </c>
      <c r="CJ37" s="135" t="s">
        <v>174</v>
      </c>
      <c r="CK37" s="16" t="s">
        <v>173</v>
      </c>
      <c r="CM37" s="15" t="s">
        <v>174</v>
      </c>
      <c r="CN37" s="135" t="s">
        <v>173</v>
      </c>
      <c r="CO37" s="135" t="s">
        <v>174</v>
      </c>
      <c r="CP37" s="16" t="s">
        <v>173</v>
      </c>
      <c r="CR37" s="15" t="s">
        <v>174</v>
      </c>
      <c r="CS37" s="135" t="s">
        <v>173</v>
      </c>
      <c r="CT37" s="135" t="s">
        <v>174</v>
      </c>
      <c r="CU37" s="16" t="s">
        <v>173</v>
      </c>
      <c r="CW37" s="15" t="s">
        <v>174</v>
      </c>
      <c r="CX37" s="135" t="s">
        <v>173</v>
      </c>
      <c r="CY37" s="135" t="s">
        <v>174</v>
      </c>
      <c r="CZ37" s="16" t="s">
        <v>173</v>
      </c>
    </row>
    <row r="38" spans="1:104" ht="15" customHeight="1">
      <c r="A38" s="2"/>
      <c r="H38" s="2"/>
      <c r="I38" s="2"/>
      <c r="J38" s="2"/>
      <c r="K38" s="2"/>
      <c r="L38" s="2"/>
      <c r="BM38" s="15">
        <v>1</v>
      </c>
      <c r="BN38" s="135"/>
      <c r="BO38" s="135">
        <v>1</v>
      </c>
      <c r="BP38" s="16"/>
      <c r="BR38" s="15">
        <v>1</v>
      </c>
      <c r="BS38" s="135"/>
      <c r="BT38" s="135">
        <v>1</v>
      </c>
      <c r="BU38" s="16"/>
      <c r="CH38" s="15">
        <v>1</v>
      </c>
      <c r="CI38" s="135"/>
      <c r="CJ38" s="135">
        <v>1</v>
      </c>
      <c r="CK38" s="16"/>
      <c r="CM38" s="15">
        <v>1</v>
      </c>
      <c r="CN38" s="135"/>
      <c r="CO38" s="135">
        <v>1</v>
      </c>
      <c r="CP38" s="16"/>
      <c r="CR38" s="15">
        <v>1</v>
      </c>
      <c r="CS38" s="135"/>
      <c r="CT38" s="135">
        <v>1</v>
      </c>
      <c r="CU38" s="16"/>
      <c r="CW38" s="15">
        <v>1</v>
      </c>
      <c r="CX38" s="135"/>
      <c r="CY38" s="135">
        <v>1</v>
      </c>
      <c r="CZ38" s="16"/>
    </row>
    <row r="39" spans="1:104" ht="15.75" thickBot="1">
      <c r="A39" s="2"/>
      <c r="B39" s="2"/>
      <c r="H39" s="2"/>
      <c r="I39" s="2"/>
      <c r="J39" s="2"/>
      <c r="K39" s="2"/>
      <c r="L39" s="2"/>
      <c r="BM39" s="15">
        <v>2</v>
      </c>
      <c r="BN39" s="135"/>
      <c r="BO39" s="135">
        <v>2</v>
      </c>
      <c r="BP39" s="16"/>
      <c r="BR39" s="15">
        <v>2</v>
      </c>
      <c r="BS39" s="135"/>
      <c r="BT39" s="135">
        <v>2</v>
      </c>
      <c r="BU39" s="16"/>
      <c r="CH39" s="15">
        <v>2</v>
      </c>
      <c r="CI39" s="135"/>
      <c r="CJ39" s="135">
        <v>2</v>
      </c>
      <c r="CK39" s="16"/>
      <c r="CM39" s="15">
        <v>2</v>
      </c>
      <c r="CN39" s="135"/>
      <c r="CO39" s="135">
        <v>2</v>
      </c>
      <c r="CP39" s="16"/>
      <c r="CR39" s="15">
        <v>2</v>
      </c>
      <c r="CS39" s="135"/>
      <c r="CT39" s="135">
        <v>2</v>
      </c>
      <c r="CU39" s="16"/>
      <c r="CW39" s="15">
        <v>2</v>
      </c>
      <c r="CX39" s="135"/>
      <c r="CY39" s="135">
        <v>2</v>
      </c>
      <c r="CZ39" s="16"/>
    </row>
    <row r="40" spans="1:104">
      <c r="M40" s="358" t="s">
        <v>2</v>
      </c>
      <c r="N40" s="359"/>
      <c r="O40" s="354" t="s">
        <v>149</v>
      </c>
      <c r="P40" s="352" t="s">
        <v>15</v>
      </c>
      <c r="Q40" s="354" t="s">
        <v>13</v>
      </c>
      <c r="R40" s="354"/>
      <c r="S40" s="352" t="s">
        <v>15</v>
      </c>
      <c r="T40" s="356" t="s">
        <v>16</v>
      </c>
      <c r="U40" s="347"/>
      <c r="V40" s="26"/>
      <c r="W40" s="335" t="s">
        <v>24</v>
      </c>
      <c r="X40" s="336"/>
      <c r="Y40" s="255" t="s">
        <v>25</v>
      </c>
      <c r="Z40" s="256"/>
      <c r="AA40" s="335" t="s">
        <v>26</v>
      </c>
      <c r="AB40" s="336"/>
      <c r="AC40" s="255" t="s">
        <v>27</v>
      </c>
      <c r="AD40" s="256"/>
      <c r="AE40" s="335" t="s">
        <v>28</v>
      </c>
      <c r="AF40" s="336"/>
      <c r="AG40" s="364" t="s">
        <v>29</v>
      </c>
      <c r="BM40" s="15">
        <v>3</v>
      </c>
      <c r="BN40" s="135"/>
      <c r="BO40" s="135">
        <v>3</v>
      </c>
      <c r="BP40" s="16"/>
      <c r="BR40" s="15">
        <v>3</v>
      </c>
      <c r="BS40" s="135"/>
      <c r="BT40" s="135">
        <v>3</v>
      </c>
      <c r="BU40" s="16"/>
      <c r="CH40" s="15">
        <v>3</v>
      </c>
      <c r="CI40" s="135"/>
      <c r="CJ40" s="135">
        <v>3</v>
      </c>
      <c r="CK40" s="16"/>
      <c r="CM40" s="15">
        <v>3</v>
      </c>
      <c r="CN40" s="135"/>
      <c r="CO40" s="135">
        <v>3</v>
      </c>
      <c r="CP40" s="16"/>
      <c r="CR40" s="15">
        <v>3</v>
      </c>
      <c r="CS40" s="135"/>
      <c r="CT40" s="135">
        <v>3</v>
      </c>
      <c r="CU40" s="16"/>
      <c r="CW40" s="15">
        <v>3</v>
      </c>
      <c r="CX40" s="135"/>
      <c r="CY40" s="135">
        <v>3</v>
      </c>
      <c r="CZ40" s="16"/>
    </row>
    <row r="41" spans="1:104" ht="15.75" thickBot="1">
      <c r="M41" s="360"/>
      <c r="N41" s="361"/>
      <c r="O41" s="355"/>
      <c r="P41" s="353"/>
      <c r="Q41" s="355"/>
      <c r="R41" s="355"/>
      <c r="S41" s="353"/>
      <c r="T41" s="357"/>
      <c r="U41" s="347"/>
      <c r="V41" s="26"/>
      <c r="W41" s="31" t="s">
        <v>22</v>
      </c>
      <c r="X41" s="32" t="s">
        <v>23</v>
      </c>
      <c r="Y41" s="33" t="s">
        <v>22</v>
      </c>
      <c r="Z41" s="34" t="s">
        <v>23</v>
      </c>
      <c r="AA41" s="31" t="s">
        <v>22</v>
      </c>
      <c r="AB41" s="32" t="s">
        <v>23</v>
      </c>
      <c r="AC41" s="33" t="s">
        <v>22</v>
      </c>
      <c r="AD41" s="34" t="s">
        <v>23</v>
      </c>
      <c r="AE41" s="31" t="s">
        <v>22</v>
      </c>
      <c r="AF41" s="32" t="s">
        <v>23</v>
      </c>
      <c r="AG41" s="365"/>
      <c r="BM41" s="15">
        <v>4</v>
      </c>
      <c r="BN41" s="135"/>
      <c r="BO41" s="135">
        <v>4</v>
      </c>
      <c r="BP41" s="16"/>
      <c r="BR41" s="15">
        <v>4</v>
      </c>
      <c r="BS41" s="135"/>
      <c r="BT41" s="135">
        <v>4</v>
      </c>
      <c r="BU41" s="16"/>
      <c r="CH41" s="15">
        <v>4</v>
      </c>
      <c r="CI41" s="135"/>
      <c r="CJ41" s="135">
        <v>4</v>
      </c>
      <c r="CK41" s="16"/>
      <c r="CM41" s="15">
        <v>4</v>
      </c>
      <c r="CN41" s="135"/>
      <c r="CO41" s="135">
        <v>4</v>
      </c>
      <c r="CP41" s="16"/>
      <c r="CR41" s="15">
        <v>4</v>
      </c>
      <c r="CS41" s="135"/>
      <c r="CT41" s="135">
        <v>4</v>
      </c>
      <c r="CU41" s="16"/>
      <c r="CW41" s="15">
        <v>4</v>
      </c>
      <c r="CX41" s="135"/>
      <c r="CY41" s="135">
        <v>4</v>
      </c>
      <c r="CZ41" s="16"/>
    </row>
    <row r="42" spans="1:104" ht="14.25" customHeight="1">
      <c r="M42" s="262" t="str">
        <f>G13</f>
        <v>V. MIOSSON</v>
      </c>
      <c r="N42" s="263"/>
      <c r="O42" s="55" t="s">
        <v>18</v>
      </c>
      <c r="P42" s="113" t="str">
        <f>M42</f>
        <v>V. MIOSSON</v>
      </c>
      <c r="Q42" s="114"/>
      <c r="R42" s="115"/>
      <c r="S42" s="113" t="str">
        <f>M46</f>
        <v>LA JARRIE 1</v>
      </c>
      <c r="T42" s="56" t="s">
        <v>5</v>
      </c>
      <c r="U42" s="2"/>
      <c r="V42" s="129" t="str">
        <f>M42</f>
        <v>V. MIOSSON</v>
      </c>
      <c r="W42" s="15">
        <f>IF(X42=0,1,IF(X42&gt;0,3,0))</f>
        <v>1</v>
      </c>
      <c r="X42" s="16">
        <f>Q42-R42</f>
        <v>0</v>
      </c>
      <c r="Y42" s="20">
        <f>IF(Z42=0,1,IF(Z42&gt;0,3,0))</f>
        <v>1</v>
      </c>
      <c r="Z42" s="23">
        <f>Q45-R45</f>
        <v>0</v>
      </c>
      <c r="AA42" s="15">
        <f>IF(AB42=0,1,IF(AB42&gt;0,3,0))</f>
        <v>1</v>
      </c>
      <c r="AB42" s="16">
        <f>Q48-R48</f>
        <v>0</v>
      </c>
      <c r="AC42" s="20">
        <f>IF(AD42=0,1,IF(AD42&gt;0,3,0))</f>
        <v>1</v>
      </c>
      <c r="AD42" s="23">
        <f>Q51-R51</f>
        <v>0</v>
      </c>
      <c r="AE42" s="15">
        <f>SUM(W42+Y42+AA42+AC42)</f>
        <v>4</v>
      </c>
      <c r="AF42" s="16">
        <f>SUM(X42+Z42+AB42+AD42)</f>
        <v>0</v>
      </c>
      <c r="AG42" s="81">
        <f>RANK(AE42,AE42:AE46)</f>
        <v>1</v>
      </c>
      <c r="BM42" s="15">
        <v>5</v>
      </c>
      <c r="BN42" s="135"/>
      <c r="BO42" s="135">
        <v>5</v>
      </c>
      <c r="BP42" s="16"/>
      <c r="BR42" s="15">
        <v>5</v>
      </c>
      <c r="BS42" s="135"/>
      <c r="BT42" s="135">
        <v>5</v>
      </c>
      <c r="BU42" s="16"/>
      <c r="CH42" s="15">
        <v>5</v>
      </c>
      <c r="CI42" s="135"/>
      <c r="CJ42" s="135">
        <v>5</v>
      </c>
      <c r="CK42" s="16"/>
      <c r="CM42" s="15">
        <v>5</v>
      </c>
      <c r="CN42" s="135"/>
      <c r="CO42" s="135">
        <v>5</v>
      </c>
      <c r="CP42" s="16"/>
      <c r="CR42" s="15">
        <v>5</v>
      </c>
      <c r="CS42" s="135"/>
      <c r="CT42" s="135">
        <v>5</v>
      </c>
      <c r="CU42" s="16"/>
      <c r="CW42" s="15">
        <v>5</v>
      </c>
      <c r="CX42" s="135"/>
      <c r="CY42" s="135">
        <v>5</v>
      </c>
      <c r="CZ42" s="16"/>
    </row>
    <row r="43" spans="1:104">
      <c r="M43" s="262" t="str">
        <f>G14</f>
        <v>ECR 1</v>
      </c>
      <c r="N43" s="263"/>
      <c r="O43" s="57" t="s">
        <v>18</v>
      </c>
      <c r="P43" s="116" t="str">
        <f>M43</f>
        <v>ECR 1</v>
      </c>
      <c r="Q43" s="117"/>
      <c r="R43" s="117"/>
      <c r="S43" s="116" t="str">
        <f>M45</f>
        <v>AV. NORD 87</v>
      </c>
      <c r="T43" s="58" t="s">
        <v>6</v>
      </c>
      <c r="U43" s="2"/>
      <c r="V43" s="129" t="str">
        <f>M43</f>
        <v>ECR 1</v>
      </c>
      <c r="W43" s="15">
        <f t="shared" ref="W43:W46" si="12">IF(X43=0,1,IF(X43&gt;0,3,0))</f>
        <v>1</v>
      </c>
      <c r="X43" s="16">
        <f>Q43-R43</f>
        <v>0</v>
      </c>
      <c r="Y43" s="20">
        <f t="shared" ref="Y43:Y46" si="13">IF(Z43=0,1,IF(Z43&gt;0,3,0))</f>
        <v>1</v>
      </c>
      <c r="Z43" s="23">
        <f>Q46-R46</f>
        <v>0</v>
      </c>
      <c r="AA43" s="15">
        <f t="shared" ref="AA43:AA46" si="14">IF(AB43=0,1,IF(AB43&gt;0,3,0))</f>
        <v>1</v>
      </c>
      <c r="AB43" s="16">
        <f>Q49-R49</f>
        <v>0</v>
      </c>
      <c r="AC43" s="20">
        <f t="shared" ref="AC43:AC46" si="15">IF(AD43=0,1,IF(AD43&gt;0,3,0))</f>
        <v>1</v>
      </c>
      <c r="AD43" s="23">
        <f>R51-Q51</f>
        <v>0</v>
      </c>
      <c r="AE43" s="15">
        <f t="shared" ref="AE43:AE46" si="16">SUM(W43+Y43+AA43+AC43)</f>
        <v>4</v>
      </c>
      <c r="AF43" s="16">
        <f t="shared" ref="AF43:AF46" si="17">SUM(X43+Z43+AB43+AD43)</f>
        <v>0</v>
      </c>
      <c r="AG43" s="81">
        <f>RANK(AE43,AE42:AE46)</f>
        <v>1</v>
      </c>
      <c r="BM43" s="15">
        <v>6</v>
      </c>
      <c r="BN43" s="135"/>
      <c r="BO43" s="135">
        <v>6</v>
      </c>
      <c r="BP43" s="16"/>
      <c r="BR43" s="15">
        <v>6</v>
      </c>
      <c r="BS43" s="135"/>
      <c r="BT43" s="135">
        <v>6</v>
      </c>
      <c r="BU43" s="16"/>
      <c r="CH43" s="15">
        <v>6</v>
      </c>
      <c r="CI43" s="135"/>
      <c r="CJ43" s="135">
        <v>6</v>
      </c>
      <c r="CK43" s="16"/>
      <c r="CM43" s="15">
        <v>6</v>
      </c>
      <c r="CN43" s="135"/>
      <c r="CO43" s="135">
        <v>6</v>
      </c>
      <c r="CP43" s="16"/>
      <c r="CR43" s="15">
        <v>6</v>
      </c>
      <c r="CS43" s="135"/>
      <c r="CT43" s="135">
        <v>6</v>
      </c>
      <c r="CU43" s="16"/>
      <c r="CW43" s="15">
        <v>6</v>
      </c>
      <c r="CX43" s="135"/>
      <c r="CY43" s="135">
        <v>6</v>
      </c>
      <c r="CZ43" s="16"/>
    </row>
    <row r="44" spans="1:104">
      <c r="M44" s="262" t="str">
        <f>G15</f>
        <v>ECR 2</v>
      </c>
      <c r="N44" s="263"/>
      <c r="O44" s="11" t="s">
        <v>30</v>
      </c>
      <c r="P44" s="100" t="str">
        <f>M44</f>
        <v>ECR 2</v>
      </c>
      <c r="Q44" s="101"/>
      <c r="R44" s="101"/>
      <c r="S44" s="100" t="str">
        <f>M46</f>
        <v>LA JARRIE 1</v>
      </c>
      <c r="T44" s="6" t="s">
        <v>7</v>
      </c>
      <c r="U44" s="2"/>
      <c r="V44" s="129" t="str">
        <f>M44</f>
        <v>ECR 2</v>
      </c>
      <c r="W44" s="15">
        <f t="shared" si="12"/>
        <v>1</v>
      </c>
      <c r="X44" s="16">
        <f>Q44-R44</f>
        <v>0</v>
      </c>
      <c r="Y44" s="20">
        <f t="shared" si="13"/>
        <v>1</v>
      </c>
      <c r="Z44" s="23">
        <f>R46-Q46</f>
        <v>0</v>
      </c>
      <c r="AA44" s="15">
        <f t="shared" si="14"/>
        <v>1</v>
      </c>
      <c r="AB44" s="16">
        <f>R48-Q48</f>
        <v>0</v>
      </c>
      <c r="AC44" s="20">
        <f t="shared" si="15"/>
        <v>1</v>
      </c>
      <c r="AD44" s="23">
        <f>Q50-R50</f>
        <v>0</v>
      </c>
      <c r="AE44" s="15">
        <f t="shared" si="16"/>
        <v>4</v>
      </c>
      <c r="AF44" s="16">
        <f t="shared" si="17"/>
        <v>0</v>
      </c>
      <c r="AG44" s="81">
        <f>RANK(AE44,AE42:AE46)</f>
        <v>1</v>
      </c>
      <c r="BM44" s="15">
        <v>7</v>
      </c>
      <c r="BN44" s="135"/>
      <c r="BO44" s="135">
        <v>7</v>
      </c>
      <c r="BP44" s="16"/>
      <c r="BR44" s="15">
        <v>7</v>
      </c>
      <c r="BS44" s="135"/>
      <c r="BT44" s="135">
        <v>7</v>
      </c>
      <c r="BU44" s="16"/>
      <c r="CH44" s="15">
        <v>7</v>
      </c>
      <c r="CI44" s="135"/>
      <c r="CJ44" s="135">
        <v>7</v>
      </c>
      <c r="CK44" s="16"/>
      <c r="CM44" s="15">
        <v>7</v>
      </c>
      <c r="CN44" s="135"/>
      <c r="CO44" s="135">
        <v>7</v>
      </c>
      <c r="CP44" s="16"/>
      <c r="CR44" s="15">
        <v>7</v>
      </c>
      <c r="CS44" s="135"/>
      <c r="CT44" s="135">
        <v>7</v>
      </c>
      <c r="CU44" s="16"/>
      <c r="CW44" s="15">
        <v>7</v>
      </c>
      <c r="CX44" s="135"/>
      <c r="CY44" s="135">
        <v>7</v>
      </c>
      <c r="CZ44" s="16"/>
    </row>
    <row r="45" spans="1:104">
      <c r="M45" s="262" t="str">
        <f>G16</f>
        <v>AV. NORD 87</v>
      </c>
      <c r="N45" s="263"/>
      <c r="O45" s="11" t="s">
        <v>30</v>
      </c>
      <c r="P45" s="100" t="str">
        <f>M42</f>
        <v>V. MIOSSON</v>
      </c>
      <c r="Q45" s="101"/>
      <c r="R45" s="101"/>
      <c r="S45" s="100" t="str">
        <f>M45</f>
        <v>AV. NORD 87</v>
      </c>
      <c r="T45" s="134" t="s">
        <v>8</v>
      </c>
      <c r="U45" s="2"/>
      <c r="V45" s="129" t="str">
        <f>M45</f>
        <v>AV. NORD 87</v>
      </c>
      <c r="W45" s="15">
        <f t="shared" si="12"/>
        <v>1</v>
      </c>
      <c r="X45" s="16">
        <f>R43-Q43</f>
        <v>0</v>
      </c>
      <c r="Y45" s="20">
        <f t="shared" si="13"/>
        <v>1</v>
      </c>
      <c r="Z45" s="23">
        <f>R45-Q45</f>
        <v>0</v>
      </c>
      <c r="AA45" s="15">
        <f t="shared" si="14"/>
        <v>1</v>
      </c>
      <c r="AB45" s="16">
        <f>Q47-R47</f>
        <v>0</v>
      </c>
      <c r="AC45" s="20">
        <f t="shared" si="15"/>
        <v>1</v>
      </c>
      <c r="AD45" s="23">
        <f>R50-Q50</f>
        <v>0</v>
      </c>
      <c r="AE45" s="15">
        <f t="shared" si="16"/>
        <v>4</v>
      </c>
      <c r="AF45" s="16">
        <f t="shared" si="17"/>
        <v>0</v>
      </c>
      <c r="AG45" s="81">
        <f>RANK(AE45,AE42:AE46)</f>
        <v>1</v>
      </c>
      <c r="BM45" s="15">
        <v>8</v>
      </c>
      <c r="BN45" s="135"/>
      <c r="BO45" s="135">
        <v>8</v>
      </c>
      <c r="BP45" s="16"/>
      <c r="BR45" s="15">
        <v>8</v>
      </c>
      <c r="BS45" s="135"/>
      <c r="BT45" s="135">
        <v>8</v>
      </c>
      <c r="BU45" s="16"/>
      <c r="CH45" s="15">
        <v>8</v>
      </c>
      <c r="CI45" s="135"/>
      <c r="CJ45" s="135">
        <v>8</v>
      </c>
      <c r="CK45" s="16"/>
      <c r="CM45" s="15">
        <v>8</v>
      </c>
      <c r="CN45" s="135"/>
      <c r="CO45" s="135">
        <v>8</v>
      </c>
      <c r="CP45" s="16"/>
      <c r="CR45" s="15">
        <v>8</v>
      </c>
      <c r="CS45" s="135"/>
      <c r="CT45" s="135">
        <v>8</v>
      </c>
      <c r="CU45" s="16"/>
      <c r="CW45" s="15">
        <v>8</v>
      </c>
      <c r="CX45" s="135"/>
      <c r="CY45" s="135">
        <v>8</v>
      </c>
      <c r="CZ45" s="16"/>
    </row>
    <row r="46" spans="1:104" ht="15.75" thickBot="1">
      <c r="M46" s="262" t="str">
        <f>G17</f>
        <v>LA JARRIE 1</v>
      </c>
      <c r="N46" s="263"/>
      <c r="O46" s="57" t="s">
        <v>33</v>
      </c>
      <c r="P46" s="116" t="str">
        <f>M43</f>
        <v>ECR 1</v>
      </c>
      <c r="Q46" s="117"/>
      <c r="R46" s="117"/>
      <c r="S46" s="116" t="str">
        <f>M44</f>
        <v>ECR 2</v>
      </c>
      <c r="T46" s="56" t="s">
        <v>5</v>
      </c>
      <c r="U46" s="2"/>
      <c r="V46" s="129" t="str">
        <f>M46</f>
        <v>LA JARRIE 1</v>
      </c>
      <c r="W46" s="17">
        <f t="shared" si="12"/>
        <v>1</v>
      </c>
      <c r="X46" s="18">
        <f>R42-Q42</f>
        <v>0</v>
      </c>
      <c r="Y46" s="21">
        <f t="shared" si="13"/>
        <v>1</v>
      </c>
      <c r="Z46" s="24">
        <f>R44-Q44</f>
        <v>0</v>
      </c>
      <c r="AA46" s="17">
        <f t="shared" si="14"/>
        <v>1</v>
      </c>
      <c r="AB46" s="18">
        <f>R47-Q47</f>
        <v>0</v>
      </c>
      <c r="AC46" s="21">
        <f t="shared" si="15"/>
        <v>1</v>
      </c>
      <c r="AD46" s="24">
        <f>R49-Q49</f>
        <v>0</v>
      </c>
      <c r="AE46" s="17">
        <f t="shared" si="16"/>
        <v>4</v>
      </c>
      <c r="AF46" s="18">
        <f t="shared" si="17"/>
        <v>0</v>
      </c>
      <c r="AG46" s="82">
        <f>RANK(AE46,AE42:AE46)</f>
        <v>1</v>
      </c>
      <c r="BM46" s="15">
        <v>9</v>
      </c>
      <c r="BN46" s="135"/>
      <c r="BO46" s="135">
        <v>9</v>
      </c>
      <c r="BP46" s="16"/>
      <c r="BR46" s="15">
        <v>9</v>
      </c>
      <c r="BS46" s="135"/>
      <c r="BT46" s="135">
        <v>9</v>
      </c>
      <c r="BU46" s="16"/>
      <c r="CH46" s="15">
        <v>9</v>
      </c>
      <c r="CI46" s="135"/>
      <c r="CJ46" s="135">
        <v>9</v>
      </c>
      <c r="CK46" s="16"/>
      <c r="CM46" s="15">
        <v>9</v>
      </c>
      <c r="CN46" s="135"/>
      <c r="CO46" s="135">
        <v>9</v>
      </c>
      <c r="CP46" s="16"/>
      <c r="CR46" s="15">
        <v>9</v>
      </c>
      <c r="CS46" s="135"/>
      <c r="CT46" s="135">
        <v>9</v>
      </c>
      <c r="CU46" s="16"/>
      <c r="CW46" s="15">
        <v>9</v>
      </c>
      <c r="CX46" s="135"/>
      <c r="CY46" s="135">
        <v>9</v>
      </c>
      <c r="CZ46" s="16"/>
    </row>
    <row r="47" spans="1:104" ht="15.75" thickBot="1">
      <c r="M47" s="7"/>
      <c r="N47" s="3"/>
      <c r="O47" s="57" t="s">
        <v>33</v>
      </c>
      <c r="P47" s="116" t="str">
        <f>M45</f>
        <v>AV. NORD 87</v>
      </c>
      <c r="Q47" s="117"/>
      <c r="R47" s="117"/>
      <c r="S47" s="116" t="str">
        <f>M46</f>
        <v>LA JARRIE 1</v>
      </c>
      <c r="T47" s="58" t="s">
        <v>6</v>
      </c>
      <c r="U47" s="2"/>
      <c r="V47" s="130"/>
      <c r="W47" s="137" t="s">
        <v>177</v>
      </c>
      <c r="X47" s="250"/>
      <c r="Y47" s="250"/>
      <c r="Z47" s="250"/>
      <c r="AA47" s="250"/>
      <c r="AB47" s="250"/>
      <c r="AC47" s="250"/>
      <c r="AD47" s="250"/>
      <c r="BM47" s="17">
        <v>10</v>
      </c>
      <c r="BN47" s="136"/>
      <c r="BO47" s="136">
        <v>10</v>
      </c>
      <c r="BP47" s="18"/>
      <c r="BR47" s="17">
        <v>10</v>
      </c>
      <c r="BS47" s="136"/>
      <c r="BT47" s="136">
        <v>10</v>
      </c>
      <c r="BU47" s="18"/>
      <c r="CH47" s="17">
        <v>10</v>
      </c>
      <c r="CI47" s="136"/>
      <c r="CJ47" s="136">
        <v>10</v>
      </c>
      <c r="CK47" s="18"/>
      <c r="CM47" s="17">
        <v>10</v>
      </c>
      <c r="CN47" s="136"/>
      <c r="CO47" s="136">
        <v>10</v>
      </c>
      <c r="CP47" s="18"/>
      <c r="CR47" s="17">
        <v>10</v>
      </c>
      <c r="CS47" s="136"/>
      <c r="CT47" s="136">
        <v>10</v>
      </c>
      <c r="CU47" s="18"/>
      <c r="CW47" s="17">
        <v>10</v>
      </c>
      <c r="CX47" s="136"/>
      <c r="CY47" s="136">
        <v>10</v>
      </c>
      <c r="CZ47" s="18"/>
    </row>
    <row r="48" spans="1:104" ht="15.75" thickBot="1">
      <c r="M48" s="7"/>
      <c r="N48" s="3"/>
      <c r="O48" s="11" t="s">
        <v>31</v>
      </c>
      <c r="P48" s="100" t="str">
        <f>M42</f>
        <v>V. MIOSSON</v>
      </c>
      <c r="Q48" s="101"/>
      <c r="R48" s="101"/>
      <c r="S48" s="100" t="str">
        <f>M44</f>
        <v>ECR 2</v>
      </c>
      <c r="T48" s="6" t="s">
        <v>7</v>
      </c>
      <c r="U48" s="2"/>
      <c r="V48" s="130"/>
      <c r="W48" s="137" t="s">
        <v>178</v>
      </c>
      <c r="X48" s="251"/>
      <c r="Y48" s="251"/>
      <c r="Z48" s="251"/>
      <c r="AA48" s="251"/>
      <c r="AB48" s="251"/>
      <c r="AC48" s="251"/>
      <c r="AD48" s="251"/>
    </row>
    <row r="49" spans="13:104" ht="15.75" thickBot="1">
      <c r="M49" s="7"/>
      <c r="N49" s="3"/>
      <c r="O49" s="11" t="s">
        <v>31</v>
      </c>
      <c r="P49" s="100" t="str">
        <f>M43</f>
        <v>ECR 1</v>
      </c>
      <c r="Q49" s="101"/>
      <c r="R49" s="101"/>
      <c r="S49" s="100" t="str">
        <f>M46</f>
        <v>LA JARRIE 1</v>
      </c>
      <c r="T49" s="12" t="s">
        <v>8</v>
      </c>
      <c r="U49" s="2"/>
      <c r="V49" s="130"/>
      <c r="W49" s="137" t="s">
        <v>179</v>
      </c>
      <c r="X49" s="250"/>
      <c r="Y49" s="250"/>
      <c r="Z49" s="250"/>
      <c r="AA49" s="250"/>
      <c r="AB49" s="250"/>
      <c r="AC49" s="250"/>
      <c r="AD49" s="250"/>
      <c r="CH49" s="227" t="str">
        <f>AV10</f>
        <v>9-12EME PLACE 12</v>
      </c>
      <c r="CI49" s="228"/>
      <c r="CJ49" s="228"/>
      <c r="CK49" s="229"/>
      <c r="CL49" s="142"/>
      <c r="CM49" s="227" t="str">
        <f>AZ10</f>
        <v>9-12EME PLACE 13</v>
      </c>
      <c r="CN49" s="228"/>
      <c r="CO49" s="228"/>
      <c r="CP49" s="229"/>
      <c r="CQ49" s="143"/>
      <c r="CR49" s="227" t="str">
        <f>BD10</f>
        <v>13-16EME PLACE 14</v>
      </c>
      <c r="CS49" s="228"/>
      <c r="CT49" s="228"/>
      <c r="CU49" s="229"/>
      <c r="CV49" s="143"/>
      <c r="CW49" s="227" t="str">
        <f>BH10</f>
        <v>13-16EME PLACE 15</v>
      </c>
      <c r="CX49" s="228"/>
      <c r="CY49" s="228"/>
      <c r="CZ49" s="229"/>
    </row>
    <row r="50" spans="13:104" ht="15.75" thickBot="1">
      <c r="M50" s="7"/>
      <c r="N50" s="3"/>
      <c r="O50" s="57" t="s">
        <v>32</v>
      </c>
      <c r="P50" s="116" t="str">
        <f>M44</f>
        <v>ECR 2</v>
      </c>
      <c r="Q50" s="117"/>
      <c r="R50" s="117"/>
      <c r="S50" s="116" t="str">
        <f>M45</f>
        <v>AV. NORD 87</v>
      </c>
      <c r="T50" s="58" t="s">
        <v>5</v>
      </c>
      <c r="U50" s="2"/>
      <c r="V50" s="130"/>
      <c r="W50" s="137" t="s">
        <v>180</v>
      </c>
      <c r="X50" s="251"/>
      <c r="Y50" s="251"/>
      <c r="Z50" s="251"/>
      <c r="AA50" s="251"/>
      <c r="AB50" s="251"/>
      <c r="AC50" s="251"/>
      <c r="AD50" s="251"/>
      <c r="BM50" s="281" t="s">
        <v>171</v>
      </c>
      <c r="BN50" s="282"/>
      <c r="BO50" s="282"/>
      <c r="BP50" s="283"/>
      <c r="BQ50" s="142"/>
      <c r="BR50" s="281" t="s">
        <v>171</v>
      </c>
      <c r="BS50" s="282"/>
      <c r="BT50" s="282"/>
      <c r="BU50" s="283"/>
      <c r="BV50" s="142"/>
      <c r="BW50" s="281" t="s">
        <v>171</v>
      </c>
      <c r="BX50" s="282"/>
      <c r="BY50" s="282"/>
      <c r="BZ50" s="283"/>
      <c r="CA50" s="142"/>
      <c r="CB50" s="281" t="s">
        <v>171</v>
      </c>
      <c r="CC50" s="282"/>
      <c r="CD50" s="282"/>
      <c r="CE50" s="283"/>
      <c r="CH50" s="230"/>
      <c r="CI50" s="231"/>
      <c r="CJ50" s="232"/>
      <c r="CK50" s="233"/>
      <c r="CM50" s="230"/>
      <c r="CN50" s="231"/>
      <c r="CO50" s="232"/>
      <c r="CP50" s="233"/>
      <c r="CQ50" s="138"/>
      <c r="CR50" s="230"/>
      <c r="CS50" s="231"/>
      <c r="CT50" s="232"/>
      <c r="CU50" s="233"/>
      <c r="CV50" s="138"/>
      <c r="CW50" s="230"/>
      <c r="CX50" s="231"/>
      <c r="CY50" s="232"/>
      <c r="CZ50" s="233"/>
    </row>
    <row r="51" spans="13:104" ht="15.75" thickBot="1">
      <c r="M51" s="8"/>
      <c r="N51" s="10"/>
      <c r="O51" s="59" t="s">
        <v>32</v>
      </c>
      <c r="P51" s="118" t="str">
        <f>M42</f>
        <v>V. MIOSSON</v>
      </c>
      <c r="Q51" s="119"/>
      <c r="R51" s="120"/>
      <c r="S51" s="118" t="str">
        <f>M43</f>
        <v>ECR 1</v>
      </c>
      <c r="T51" s="60" t="s">
        <v>6</v>
      </c>
      <c r="U51" s="2"/>
      <c r="V51" s="130"/>
      <c r="W51" s="137" t="s">
        <v>181</v>
      </c>
      <c r="X51" s="251"/>
      <c r="Y51" s="251"/>
      <c r="Z51" s="251"/>
      <c r="AA51" s="251"/>
      <c r="AB51" s="251"/>
      <c r="AC51" s="251"/>
      <c r="AD51" s="251"/>
      <c r="BM51" s="292" t="str">
        <f>AJ9</f>
        <v>V. MIOSSON</v>
      </c>
      <c r="BN51" s="293"/>
      <c r="BO51" s="294" t="str">
        <f>AK9</f>
        <v>LA JARRIE 1</v>
      </c>
      <c r="BP51" s="295"/>
      <c r="BR51" s="292" t="str">
        <f>AL9</f>
        <v>ECR 1</v>
      </c>
      <c r="BS51" s="293"/>
      <c r="BT51" s="294" t="str">
        <f>AM9</f>
        <v>AV. NORD 87</v>
      </c>
      <c r="BU51" s="295"/>
      <c r="BW51" s="292" t="str">
        <f>AN11</f>
        <v>ECR 2</v>
      </c>
      <c r="BX51" s="293"/>
      <c r="BY51" s="294" t="str">
        <f>AO11</f>
        <v>LA JARRIE 1</v>
      </c>
      <c r="BZ51" s="295"/>
      <c r="CB51" s="292" t="str">
        <f>AP11</f>
        <v>V. MIOSSON</v>
      </c>
      <c r="CC51" s="293"/>
      <c r="CD51" s="294" t="str">
        <f>AQ11</f>
        <v>AV. NORD 87</v>
      </c>
      <c r="CE51" s="295"/>
      <c r="CH51" s="237" t="s">
        <v>175</v>
      </c>
      <c r="CI51" s="238"/>
      <c r="CJ51" s="238"/>
      <c r="CK51" s="239"/>
      <c r="CM51" s="237" t="s">
        <v>175</v>
      </c>
      <c r="CN51" s="238"/>
      <c r="CO51" s="238"/>
      <c r="CP51" s="239"/>
      <c r="CR51" s="237" t="s">
        <v>175</v>
      </c>
      <c r="CS51" s="238"/>
      <c r="CT51" s="238"/>
      <c r="CU51" s="239"/>
      <c r="CW51" s="237" t="s">
        <v>175</v>
      </c>
      <c r="CX51" s="238"/>
      <c r="CY51" s="238"/>
      <c r="CZ51" s="239"/>
    </row>
    <row r="52" spans="13:104" ht="15.75" thickBot="1">
      <c r="V52" s="131"/>
      <c r="BM52" s="237" t="s">
        <v>175</v>
      </c>
      <c r="BN52" s="238"/>
      <c r="BO52" s="238"/>
      <c r="BP52" s="239"/>
      <c r="BR52" s="237" t="s">
        <v>175</v>
      </c>
      <c r="BS52" s="238"/>
      <c r="BT52" s="238"/>
      <c r="BU52" s="239"/>
      <c r="BW52" s="237" t="s">
        <v>175</v>
      </c>
      <c r="BX52" s="238"/>
      <c r="BY52" s="238"/>
      <c r="BZ52" s="239"/>
      <c r="CB52" s="237" t="s">
        <v>175</v>
      </c>
      <c r="CC52" s="238"/>
      <c r="CD52" s="238"/>
      <c r="CE52" s="239"/>
      <c r="CH52" s="237" t="s">
        <v>172</v>
      </c>
      <c r="CI52" s="238"/>
      <c r="CJ52" s="238" t="s">
        <v>172</v>
      </c>
      <c r="CK52" s="239"/>
      <c r="CM52" s="237" t="s">
        <v>172</v>
      </c>
      <c r="CN52" s="238"/>
      <c r="CO52" s="238" t="s">
        <v>172</v>
      </c>
      <c r="CP52" s="239"/>
      <c r="CR52" s="237" t="s">
        <v>172</v>
      </c>
      <c r="CS52" s="238"/>
      <c r="CT52" s="238" t="s">
        <v>172</v>
      </c>
      <c r="CU52" s="239"/>
      <c r="CW52" s="237" t="s">
        <v>172</v>
      </c>
      <c r="CX52" s="238"/>
      <c r="CY52" s="238" t="s">
        <v>172</v>
      </c>
      <c r="CZ52" s="239"/>
    </row>
    <row r="53" spans="13:104">
      <c r="M53" s="366" t="s">
        <v>3</v>
      </c>
      <c r="N53" s="367"/>
      <c r="O53" s="341" t="s">
        <v>149</v>
      </c>
      <c r="P53" s="343" t="s">
        <v>15</v>
      </c>
      <c r="Q53" s="341" t="s">
        <v>13</v>
      </c>
      <c r="R53" s="341"/>
      <c r="S53" s="343" t="s">
        <v>15</v>
      </c>
      <c r="T53" s="345" t="s">
        <v>16</v>
      </c>
      <c r="U53" s="347"/>
      <c r="V53" s="132"/>
      <c r="W53" s="348" t="s">
        <v>24</v>
      </c>
      <c r="X53" s="349"/>
      <c r="Y53" s="350" t="s">
        <v>25</v>
      </c>
      <c r="Z53" s="351"/>
      <c r="AA53" s="348" t="s">
        <v>26</v>
      </c>
      <c r="AB53" s="349"/>
      <c r="AC53" s="350" t="s">
        <v>27</v>
      </c>
      <c r="AD53" s="351"/>
      <c r="AE53" s="348" t="s">
        <v>28</v>
      </c>
      <c r="AF53" s="349"/>
      <c r="AG53" s="362" t="s">
        <v>29</v>
      </c>
      <c r="BM53" s="237" t="s">
        <v>172</v>
      </c>
      <c r="BN53" s="238"/>
      <c r="BO53" s="238" t="s">
        <v>172</v>
      </c>
      <c r="BP53" s="239"/>
      <c r="BR53" s="237" t="s">
        <v>172</v>
      </c>
      <c r="BS53" s="238"/>
      <c r="BT53" s="238" t="s">
        <v>172</v>
      </c>
      <c r="BU53" s="239"/>
      <c r="BW53" s="237" t="s">
        <v>172</v>
      </c>
      <c r="BX53" s="238"/>
      <c r="BY53" s="238" t="s">
        <v>172</v>
      </c>
      <c r="BZ53" s="239"/>
      <c r="CB53" s="237" t="s">
        <v>172</v>
      </c>
      <c r="CC53" s="238"/>
      <c r="CD53" s="238" t="s">
        <v>172</v>
      </c>
      <c r="CE53" s="239"/>
      <c r="CH53" s="15" t="s">
        <v>174</v>
      </c>
      <c r="CI53" s="135" t="s">
        <v>173</v>
      </c>
      <c r="CJ53" s="135" t="s">
        <v>174</v>
      </c>
      <c r="CK53" s="16" t="s">
        <v>173</v>
      </c>
      <c r="CM53" s="15" t="s">
        <v>174</v>
      </c>
      <c r="CN53" s="135" t="s">
        <v>173</v>
      </c>
      <c r="CO53" s="135" t="s">
        <v>174</v>
      </c>
      <c r="CP53" s="16" t="s">
        <v>173</v>
      </c>
      <c r="CR53" s="15" t="s">
        <v>174</v>
      </c>
      <c r="CS53" s="135" t="s">
        <v>173</v>
      </c>
      <c r="CT53" s="135" t="s">
        <v>174</v>
      </c>
      <c r="CU53" s="16" t="s">
        <v>173</v>
      </c>
      <c r="CW53" s="15" t="s">
        <v>174</v>
      </c>
      <c r="CX53" s="135" t="s">
        <v>173</v>
      </c>
      <c r="CY53" s="135" t="s">
        <v>174</v>
      </c>
      <c r="CZ53" s="16" t="s">
        <v>173</v>
      </c>
    </row>
    <row r="54" spans="13:104" ht="15.75" thickBot="1">
      <c r="M54" s="368"/>
      <c r="N54" s="369"/>
      <c r="O54" s="342"/>
      <c r="P54" s="344"/>
      <c r="Q54" s="342"/>
      <c r="R54" s="342"/>
      <c r="S54" s="344"/>
      <c r="T54" s="346"/>
      <c r="U54" s="347"/>
      <c r="V54" s="132"/>
      <c r="W54" s="35" t="s">
        <v>22</v>
      </c>
      <c r="X54" s="36" t="s">
        <v>23</v>
      </c>
      <c r="Y54" s="37" t="s">
        <v>22</v>
      </c>
      <c r="Z54" s="38" t="s">
        <v>23</v>
      </c>
      <c r="AA54" s="35" t="s">
        <v>22</v>
      </c>
      <c r="AB54" s="36" t="s">
        <v>23</v>
      </c>
      <c r="AC54" s="37" t="s">
        <v>22</v>
      </c>
      <c r="AD54" s="38" t="s">
        <v>23</v>
      </c>
      <c r="AE54" s="35" t="s">
        <v>22</v>
      </c>
      <c r="AF54" s="36" t="s">
        <v>23</v>
      </c>
      <c r="AG54" s="363"/>
      <c r="BM54" s="15" t="s">
        <v>174</v>
      </c>
      <c r="BN54" s="135" t="s">
        <v>173</v>
      </c>
      <c r="BO54" s="135" t="s">
        <v>174</v>
      </c>
      <c r="BP54" s="16" t="s">
        <v>173</v>
      </c>
      <c r="BR54" s="15" t="s">
        <v>174</v>
      </c>
      <c r="BS54" s="135" t="s">
        <v>173</v>
      </c>
      <c r="BT54" s="135" t="s">
        <v>174</v>
      </c>
      <c r="BU54" s="16" t="s">
        <v>173</v>
      </c>
      <c r="BW54" s="15" t="s">
        <v>174</v>
      </c>
      <c r="BX54" s="135" t="s">
        <v>173</v>
      </c>
      <c r="BY54" s="135" t="s">
        <v>174</v>
      </c>
      <c r="BZ54" s="16" t="s">
        <v>173</v>
      </c>
      <c r="CB54" s="15" t="s">
        <v>174</v>
      </c>
      <c r="CC54" s="135" t="s">
        <v>173</v>
      </c>
      <c r="CD54" s="135" t="s">
        <v>174</v>
      </c>
      <c r="CE54" s="16" t="s">
        <v>173</v>
      </c>
      <c r="CH54" s="15">
        <v>1</v>
      </c>
      <c r="CI54" s="135"/>
      <c r="CJ54" s="135">
        <v>1</v>
      </c>
      <c r="CK54" s="16"/>
      <c r="CM54" s="15">
        <v>1</v>
      </c>
      <c r="CN54" s="135"/>
      <c r="CO54" s="135">
        <v>1</v>
      </c>
      <c r="CP54" s="16"/>
      <c r="CR54" s="15">
        <v>1</v>
      </c>
      <c r="CS54" s="135"/>
      <c r="CT54" s="135">
        <v>1</v>
      </c>
      <c r="CU54" s="16"/>
      <c r="CW54" s="15">
        <v>1</v>
      </c>
      <c r="CX54" s="135"/>
      <c r="CY54" s="135">
        <v>1</v>
      </c>
      <c r="CZ54" s="16"/>
    </row>
    <row r="55" spans="13:104" ht="15" customHeight="1">
      <c r="M55" s="262" t="str">
        <f>J13</f>
        <v>LA JARRIE 2</v>
      </c>
      <c r="N55" s="263"/>
      <c r="O55" s="39" t="s">
        <v>18</v>
      </c>
      <c r="P55" s="121" t="str">
        <f>M55</f>
        <v>LA JARRIE 2</v>
      </c>
      <c r="Q55" s="122"/>
      <c r="R55" s="123"/>
      <c r="S55" s="121" t="str">
        <f>M59</f>
        <v>COGNAC</v>
      </c>
      <c r="T55" s="40" t="s">
        <v>7</v>
      </c>
      <c r="U55" s="2"/>
      <c r="V55" s="129" t="str">
        <f>M55</f>
        <v>LA JARRIE 2</v>
      </c>
      <c r="W55" s="15">
        <f>IF(X55=0,1,IF(X55&gt;0,3,0))</f>
        <v>1</v>
      </c>
      <c r="X55" s="16">
        <f>Q55-R55</f>
        <v>0</v>
      </c>
      <c r="Y55" s="20">
        <f>IF(Z55=0,1,IF(Z55&gt;0,3,0))</f>
        <v>1</v>
      </c>
      <c r="Z55" s="23">
        <f>Q58-R58</f>
        <v>0</v>
      </c>
      <c r="AA55" s="15">
        <f>IF(AB55=0,1,IF(AB55&gt;0,3,0))</f>
        <v>1</v>
      </c>
      <c r="AB55" s="16">
        <f>Q61-R61</f>
        <v>0</v>
      </c>
      <c r="AC55" s="20">
        <f>IF(AD55=0,1,IF(AD55&gt;0,3,0))</f>
        <v>1</v>
      </c>
      <c r="AD55" s="23">
        <f>Q64-R64</f>
        <v>0</v>
      </c>
      <c r="AE55" s="15">
        <f>SUM(W55+Y55+AA55+AC55)</f>
        <v>4</v>
      </c>
      <c r="AF55" s="16">
        <f>SUM(X55+Z55+AB55+AD55)</f>
        <v>0</v>
      </c>
      <c r="AG55" s="81">
        <f>RANK(AE55,AE55:AE59)</f>
        <v>1</v>
      </c>
      <c r="BM55" s="15">
        <v>1</v>
      </c>
      <c r="BN55" s="135"/>
      <c r="BO55" s="135">
        <v>1</v>
      </c>
      <c r="BP55" s="16"/>
      <c r="BR55" s="15">
        <v>1</v>
      </c>
      <c r="BS55" s="135"/>
      <c r="BT55" s="135">
        <v>1</v>
      </c>
      <c r="BU55" s="16"/>
      <c r="BW55" s="15">
        <v>1</v>
      </c>
      <c r="BX55" s="135"/>
      <c r="BY55" s="135">
        <v>1</v>
      </c>
      <c r="BZ55" s="16"/>
      <c r="CB55" s="15">
        <v>1</v>
      </c>
      <c r="CC55" s="135"/>
      <c r="CD55" s="135">
        <v>1</v>
      </c>
      <c r="CE55" s="16"/>
      <c r="CH55" s="15">
        <v>2</v>
      </c>
      <c r="CI55" s="135"/>
      <c r="CJ55" s="135">
        <v>2</v>
      </c>
      <c r="CK55" s="16"/>
      <c r="CM55" s="15">
        <v>2</v>
      </c>
      <c r="CN55" s="135"/>
      <c r="CO55" s="135">
        <v>2</v>
      </c>
      <c r="CP55" s="16"/>
      <c r="CR55" s="15">
        <v>2</v>
      </c>
      <c r="CS55" s="135"/>
      <c r="CT55" s="135">
        <v>2</v>
      </c>
      <c r="CU55" s="16"/>
      <c r="CW55" s="15">
        <v>2</v>
      </c>
      <c r="CX55" s="135"/>
      <c r="CY55" s="135">
        <v>2</v>
      </c>
      <c r="CZ55" s="16"/>
    </row>
    <row r="56" spans="13:104">
      <c r="M56" s="262" t="str">
        <f>J14</f>
        <v>GEMOZAC</v>
      </c>
      <c r="N56" s="263"/>
      <c r="O56" s="41" t="s">
        <v>18</v>
      </c>
      <c r="P56" s="124" t="str">
        <f>M56</f>
        <v>GEMOZAC</v>
      </c>
      <c r="Q56" s="125"/>
      <c r="R56" s="125"/>
      <c r="S56" s="124" t="str">
        <f>M58</f>
        <v>MARENNES 2</v>
      </c>
      <c r="T56" s="42" t="s">
        <v>8</v>
      </c>
      <c r="U56" s="2"/>
      <c r="V56" s="129" t="str">
        <f>M56</f>
        <v>GEMOZAC</v>
      </c>
      <c r="W56" s="15">
        <f t="shared" ref="W56:W59" si="18">IF(X56=0,1,IF(X56&gt;0,3,0))</f>
        <v>1</v>
      </c>
      <c r="X56" s="16">
        <f>Q56-R56</f>
        <v>0</v>
      </c>
      <c r="Y56" s="20">
        <f t="shared" ref="Y56:Y59" si="19">IF(Z56=0,1,IF(Z56&gt;0,3,0))</f>
        <v>1</v>
      </c>
      <c r="Z56" s="23">
        <f>Q59-R59</f>
        <v>0</v>
      </c>
      <c r="AA56" s="15">
        <f t="shared" ref="AA56:AA59" si="20">IF(AB56=0,1,IF(AB56&gt;0,3,0))</f>
        <v>1</v>
      </c>
      <c r="AB56" s="16">
        <f>Q62-R62</f>
        <v>0</v>
      </c>
      <c r="AC56" s="20">
        <f t="shared" ref="AC56:AC59" si="21">IF(AD56=0,1,IF(AD56&gt;0,3,0))</f>
        <v>1</v>
      </c>
      <c r="AD56" s="23">
        <f>R64-Q64</f>
        <v>0</v>
      </c>
      <c r="AE56" s="15">
        <f t="shared" ref="AE56:AE59" si="22">SUM(W56+Y56+AA56+AC56)</f>
        <v>4</v>
      </c>
      <c r="AF56" s="16">
        <f t="shared" ref="AF56:AF59" si="23">SUM(X56+Z56+AB56+AD56)</f>
        <v>0</v>
      </c>
      <c r="AG56" s="81">
        <f>RANK(AE56,AE55:AE59)</f>
        <v>1</v>
      </c>
      <c r="BM56" s="15">
        <v>2</v>
      </c>
      <c r="BN56" s="135"/>
      <c r="BO56" s="135">
        <v>2</v>
      </c>
      <c r="BP56" s="16"/>
      <c r="BR56" s="15">
        <v>2</v>
      </c>
      <c r="BS56" s="135"/>
      <c r="BT56" s="135">
        <v>2</v>
      </c>
      <c r="BU56" s="16"/>
      <c r="BW56" s="15">
        <v>2</v>
      </c>
      <c r="BX56" s="135"/>
      <c r="BY56" s="135">
        <v>2</v>
      </c>
      <c r="BZ56" s="16"/>
      <c r="CB56" s="15">
        <v>2</v>
      </c>
      <c r="CC56" s="135"/>
      <c r="CD56" s="135">
        <v>2</v>
      </c>
      <c r="CE56" s="16"/>
      <c r="CH56" s="15">
        <v>3</v>
      </c>
      <c r="CI56" s="135"/>
      <c r="CJ56" s="135">
        <v>3</v>
      </c>
      <c r="CK56" s="16"/>
      <c r="CM56" s="15">
        <v>3</v>
      </c>
      <c r="CN56" s="135"/>
      <c r="CO56" s="135">
        <v>3</v>
      </c>
      <c r="CP56" s="16"/>
      <c r="CR56" s="15">
        <v>3</v>
      </c>
      <c r="CS56" s="135"/>
      <c r="CT56" s="135">
        <v>3</v>
      </c>
      <c r="CU56" s="16"/>
      <c r="CW56" s="15">
        <v>3</v>
      </c>
      <c r="CX56" s="135"/>
      <c r="CY56" s="135">
        <v>3</v>
      </c>
      <c r="CZ56" s="16"/>
    </row>
    <row r="57" spans="13:104">
      <c r="M57" s="262" t="str">
        <f>J15</f>
        <v>MARENNES 1</v>
      </c>
      <c r="N57" s="263"/>
      <c r="O57" s="11" t="s">
        <v>30</v>
      </c>
      <c r="P57" s="100" t="str">
        <f>M57</f>
        <v>MARENNES 1</v>
      </c>
      <c r="Q57" s="101"/>
      <c r="R57" s="101"/>
      <c r="S57" s="100" t="str">
        <f>M59</f>
        <v>COGNAC</v>
      </c>
      <c r="T57" s="6" t="s">
        <v>5</v>
      </c>
      <c r="U57" s="2"/>
      <c r="V57" s="129" t="str">
        <f>M57</f>
        <v>MARENNES 1</v>
      </c>
      <c r="W57" s="15">
        <f t="shared" si="18"/>
        <v>1</v>
      </c>
      <c r="X57" s="16">
        <f>Q57-R57</f>
        <v>0</v>
      </c>
      <c r="Y57" s="20">
        <f t="shared" si="19"/>
        <v>1</v>
      </c>
      <c r="Z57" s="23">
        <f>R59-Q59</f>
        <v>0</v>
      </c>
      <c r="AA57" s="15">
        <f t="shared" si="20"/>
        <v>1</v>
      </c>
      <c r="AB57" s="16">
        <f>R61-Q61</f>
        <v>0</v>
      </c>
      <c r="AC57" s="20">
        <f t="shared" si="21"/>
        <v>1</v>
      </c>
      <c r="AD57" s="23">
        <f>Q63-R63</f>
        <v>0</v>
      </c>
      <c r="AE57" s="15">
        <f t="shared" si="22"/>
        <v>4</v>
      </c>
      <c r="AF57" s="16">
        <f t="shared" si="23"/>
        <v>0</v>
      </c>
      <c r="AG57" s="81">
        <f>RANK(AE57,AE55:AE59)</f>
        <v>1</v>
      </c>
      <c r="BM57" s="15">
        <v>3</v>
      </c>
      <c r="BN57" s="135"/>
      <c r="BO57" s="135">
        <v>3</v>
      </c>
      <c r="BP57" s="16"/>
      <c r="BR57" s="15">
        <v>3</v>
      </c>
      <c r="BS57" s="135"/>
      <c r="BT57" s="135">
        <v>3</v>
      </c>
      <c r="BU57" s="16"/>
      <c r="BW57" s="15">
        <v>3</v>
      </c>
      <c r="BX57" s="135"/>
      <c r="BY57" s="135">
        <v>3</v>
      </c>
      <c r="BZ57" s="16"/>
      <c r="CB57" s="15">
        <v>3</v>
      </c>
      <c r="CC57" s="135"/>
      <c r="CD57" s="135">
        <v>3</v>
      </c>
      <c r="CE57" s="16"/>
      <c r="CH57" s="15">
        <v>4</v>
      </c>
      <c r="CI57" s="135"/>
      <c r="CJ57" s="135">
        <v>4</v>
      </c>
      <c r="CK57" s="16"/>
      <c r="CM57" s="15">
        <v>4</v>
      </c>
      <c r="CN57" s="135"/>
      <c r="CO57" s="135">
        <v>4</v>
      </c>
      <c r="CP57" s="16"/>
      <c r="CR57" s="15">
        <v>4</v>
      </c>
      <c r="CS57" s="135"/>
      <c r="CT57" s="135">
        <v>4</v>
      </c>
      <c r="CU57" s="16"/>
      <c r="CW57" s="15">
        <v>4</v>
      </c>
      <c r="CX57" s="135"/>
      <c r="CY57" s="135">
        <v>4</v>
      </c>
      <c r="CZ57" s="16"/>
    </row>
    <row r="58" spans="13:104">
      <c r="M58" s="262" t="str">
        <f>J16</f>
        <v>MARENNES 2</v>
      </c>
      <c r="N58" s="263"/>
      <c r="O58" s="11" t="s">
        <v>30</v>
      </c>
      <c r="P58" s="100" t="str">
        <f>M55</f>
        <v>LA JARRIE 2</v>
      </c>
      <c r="Q58" s="101"/>
      <c r="R58" s="101"/>
      <c r="S58" s="100" t="str">
        <f>M58</f>
        <v>MARENNES 2</v>
      </c>
      <c r="T58" s="134" t="s">
        <v>6</v>
      </c>
      <c r="U58" s="2"/>
      <c r="V58" s="129" t="str">
        <f>M58</f>
        <v>MARENNES 2</v>
      </c>
      <c r="W58" s="15">
        <f t="shared" si="18"/>
        <v>1</v>
      </c>
      <c r="X58" s="16">
        <f>R56-Q56</f>
        <v>0</v>
      </c>
      <c r="Y58" s="20">
        <f t="shared" si="19"/>
        <v>1</v>
      </c>
      <c r="Z58" s="23">
        <f>R58-Q58</f>
        <v>0</v>
      </c>
      <c r="AA58" s="15">
        <f t="shared" si="20"/>
        <v>1</v>
      </c>
      <c r="AB58" s="16">
        <f>Q60-R60</f>
        <v>0</v>
      </c>
      <c r="AC58" s="20">
        <f t="shared" si="21"/>
        <v>1</v>
      </c>
      <c r="AD58" s="23">
        <f>R63-Q63</f>
        <v>0</v>
      </c>
      <c r="AE58" s="15">
        <f t="shared" si="22"/>
        <v>4</v>
      </c>
      <c r="AF58" s="16">
        <f t="shared" si="23"/>
        <v>0</v>
      </c>
      <c r="AG58" s="81">
        <f>RANK(AE58,AE55:AE59)</f>
        <v>1</v>
      </c>
      <c r="BM58" s="15">
        <v>4</v>
      </c>
      <c r="BN58" s="135"/>
      <c r="BO58" s="135">
        <v>4</v>
      </c>
      <c r="BP58" s="16"/>
      <c r="BR58" s="15">
        <v>4</v>
      </c>
      <c r="BS58" s="135"/>
      <c r="BT58" s="135">
        <v>4</v>
      </c>
      <c r="BU58" s="16"/>
      <c r="BW58" s="15">
        <v>4</v>
      </c>
      <c r="BX58" s="135"/>
      <c r="BY58" s="135">
        <v>4</v>
      </c>
      <c r="BZ58" s="16"/>
      <c r="CB58" s="15">
        <v>4</v>
      </c>
      <c r="CC58" s="135"/>
      <c r="CD58" s="135">
        <v>4</v>
      </c>
      <c r="CE58" s="16"/>
      <c r="CH58" s="15">
        <v>5</v>
      </c>
      <c r="CI58" s="135"/>
      <c r="CJ58" s="135">
        <v>5</v>
      </c>
      <c r="CK58" s="16"/>
      <c r="CM58" s="15">
        <v>5</v>
      </c>
      <c r="CN58" s="135"/>
      <c r="CO58" s="135">
        <v>5</v>
      </c>
      <c r="CP58" s="16"/>
      <c r="CR58" s="15">
        <v>5</v>
      </c>
      <c r="CS58" s="135"/>
      <c r="CT58" s="135">
        <v>5</v>
      </c>
      <c r="CU58" s="16"/>
      <c r="CW58" s="15">
        <v>5</v>
      </c>
      <c r="CX58" s="135"/>
      <c r="CY58" s="135">
        <v>5</v>
      </c>
      <c r="CZ58" s="16"/>
    </row>
    <row r="59" spans="13:104" ht="15.75" thickBot="1">
      <c r="M59" s="262" t="str">
        <f>J17</f>
        <v>COGNAC</v>
      </c>
      <c r="N59" s="263"/>
      <c r="O59" s="41" t="s">
        <v>33</v>
      </c>
      <c r="P59" s="124" t="str">
        <f>M56</f>
        <v>GEMOZAC</v>
      </c>
      <c r="Q59" s="125"/>
      <c r="R59" s="125"/>
      <c r="S59" s="124" t="str">
        <f>M57</f>
        <v>MARENNES 1</v>
      </c>
      <c r="T59" s="40" t="s">
        <v>7</v>
      </c>
      <c r="U59" s="2"/>
      <c r="V59" s="129" t="str">
        <f>M59</f>
        <v>COGNAC</v>
      </c>
      <c r="W59" s="17">
        <f t="shared" si="18"/>
        <v>1</v>
      </c>
      <c r="X59" s="18">
        <f>R55-Q55</f>
        <v>0</v>
      </c>
      <c r="Y59" s="21">
        <f t="shared" si="19"/>
        <v>1</v>
      </c>
      <c r="Z59" s="24">
        <f>R57-Q57</f>
        <v>0</v>
      </c>
      <c r="AA59" s="17">
        <f t="shared" si="20"/>
        <v>1</v>
      </c>
      <c r="AB59" s="18">
        <f>R60-Q60</f>
        <v>0</v>
      </c>
      <c r="AC59" s="21">
        <f t="shared" si="21"/>
        <v>1</v>
      </c>
      <c r="AD59" s="24">
        <f>R62-Q62</f>
        <v>0</v>
      </c>
      <c r="AE59" s="17">
        <f t="shared" si="22"/>
        <v>4</v>
      </c>
      <c r="AF59" s="18">
        <f t="shared" si="23"/>
        <v>0</v>
      </c>
      <c r="AG59" s="82">
        <f>RANK(AE59,AE55:AE59)</f>
        <v>1</v>
      </c>
      <c r="BM59" s="15">
        <v>5</v>
      </c>
      <c r="BN59" s="135"/>
      <c r="BO59" s="135">
        <v>5</v>
      </c>
      <c r="BP59" s="16"/>
      <c r="BR59" s="15">
        <v>5</v>
      </c>
      <c r="BS59" s="135"/>
      <c r="BT59" s="135">
        <v>5</v>
      </c>
      <c r="BU59" s="16"/>
      <c r="BW59" s="15">
        <v>5</v>
      </c>
      <c r="BX59" s="135"/>
      <c r="BY59" s="135">
        <v>5</v>
      </c>
      <c r="BZ59" s="16"/>
      <c r="CB59" s="15">
        <v>5</v>
      </c>
      <c r="CC59" s="135"/>
      <c r="CD59" s="135">
        <v>5</v>
      </c>
      <c r="CE59" s="16"/>
      <c r="CH59" s="15">
        <v>6</v>
      </c>
      <c r="CI59" s="135"/>
      <c r="CJ59" s="135">
        <v>6</v>
      </c>
      <c r="CK59" s="16"/>
      <c r="CM59" s="15">
        <v>6</v>
      </c>
      <c r="CN59" s="135"/>
      <c r="CO59" s="135">
        <v>6</v>
      </c>
      <c r="CP59" s="16"/>
      <c r="CR59" s="15">
        <v>6</v>
      </c>
      <c r="CS59" s="135"/>
      <c r="CT59" s="135">
        <v>6</v>
      </c>
      <c r="CU59" s="16"/>
      <c r="CW59" s="15">
        <v>6</v>
      </c>
      <c r="CX59" s="135"/>
      <c r="CY59" s="135">
        <v>6</v>
      </c>
      <c r="CZ59" s="16"/>
    </row>
    <row r="60" spans="13:104">
      <c r="M60" s="7"/>
      <c r="N60" s="3"/>
      <c r="O60" s="41" t="s">
        <v>33</v>
      </c>
      <c r="P60" s="124" t="str">
        <f>M58</f>
        <v>MARENNES 2</v>
      </c>
      <c r="Q60" s="125"/>
      <c r="R60" s="125"/>
      <c r="S60" s="124" t="str">
        <f>M59</f>
        <v>COGNAC</v>
      </c>
      <c r="T60" s="42" t="s">
        <v>8</v>
      </c>
      <c r="U60" s="2"/>
      <c r="V60" s="2"/>
      <c r="W60" s="137" t="s">
        <v>177</v>
      </c>
      <c r="X60" s="250"/>
      <c r="Y60" s="250"/>
      <c r="Z60" s="250"/>
      <c r="AA60" s="250"/>
      <c r="AB60" s="250"/>
      <c r="AC60" s="250"/>
      <c r="AD60" s="250"/>
      <c r="BM60" s="15">
        <v>6</v>
      </c>
      <c r="BN60" s="135"/>
      <c r="BO60" s="135">
        <v>6</v>
      </c>
      <c r="BP60" s="16"/>
      <c r="BR60" s="15">
        <v>6</v>
      </c>
      <c r="BS60" s="135"/>
      <c r="BT60" s="135">
        <v>6</v>
      </c>
      <c r="BU60" s="16"/>
      <c r="BW60" s="15">
        <v>6</v>
      </c>
      <c r="BX60" s="135"/>
      <c r="BY60" s="135">
        <v>6</v>
      </c>
      <c r="BZ60" s="16"/>
      <c r="CB60" s="15">
        <v>6</v>
      </c>
      <c r="CC60" s="135"/>
      <c r="CD60" s="135">
        <v>6</v>
      </c>
      <c r="CE60" s="16"/>
      <c r="CH60" s="15">
        <v>7</v>
      </c>
      <c r="CI60" s="135"/>
      <c r="CJ60" s="135">
        <v>7</v>
      </c>
      <c r="CK60" s="16"/>
      <c r="CM60" s="15">
        <v>7</v>
      </c>
      <c r="CN60" s="135"/>
      <c r="CO60" s="135">
        <v>7</v>
      </c>
      <c r="CP60" s="16"/>
      <c r="CR60" s="15">
        <v>7</v>
      </c>
      <c r="CS60" s="135"/>
      <c r="CT60" s="135">
        <v>7</v>
      </c>
      <c r="CU60" s="16"/>
      <c r="CW60" s="15">
        <v>7</v>
      </c>
      <c r="CX60" s="135"/>
      <c r="CY60" s="135">
        <v>7</v>
      </c>
      <c r="CZ60" s="16"/>
    </row>
    <row r="61" spans="13:104">
      <c r="M61" s="7"/>
      <c r="N61" s="3"/>
      <c r="O61" s="11" t="s">
        <v>31</v>
      </c>
      <c r="P61" s="100" t="str">
        <f>M55</f>
        <v>LA JARRIE 2</v>
      </c>
      <c r="Q61" s="101"/>
      <c r="R61" s="101"/>
      <c r="S61" s="100" t="str">
        <f>M57</f>
        <v>MARENNES 1</v>
      </c>
      <c r="T61" s="6" t="s">
        <v>5</v>
      </c>
      <c r="U61" s="2"/>
      <c r="V61" s="2"/>
      <c r="W61" s="137" t="s">
        <v>178</v>
      </c>
      <c r="X61" s="251"/>
      <c r="Y61" s="251"/>
      <c r="Z61" s="251"/>
      <c r="AA61" s="251"/>
      <c r="AB61" s="251"/>
      <c r="AC61" s="251"/>
      <c r="AD61" s="251"/>
      <c r="BM61" s="15">
        <v>7</v>
      </c>
      <c r="BN61" s="135"/>
      <c r="BO61" s="135">
        <v>7</v>
      </c>
      <c r="BP61" s="16"/>
      <c r="BR61" s="15">
        <v>7</v>
      </c>
      <c r="BS61" s="135"/>
      <c r="BT61" s="135">
        <v>7</v>
      </c>
      <c r="BU61" s="16"/>
      <c r="BW61" s="15">
        <v>7</v>
      </c>
      <c r="BX61" s="135"/>
      <c r="BY61" s="135">
        <v>7</v>
      </c>
      <c r="BZ61" s="16"/>
      <c r="CB61" s="15">
        <v>7</v>
      </c>
      <c r="CC61" s="135"/>
      <c r="CD61" s="135">
        <v>7</v>
      </c>
      <c r="CE61" s="16"/>
      <c r="CH61" s="15">
        <v>8</v>
      </c>
      <c r="CI61" s="135"/>
      <c r="CJ61" s="135">
        <v>8</v>
      </c>
      <c r="CK61" s="16"/>
      <c r="CM61" s="15">
        <v>8</v>
      </c>
      <c r="CN61" s="135"/>
      <c r="CO61" s="135">
        <v>8</v>
      </c>
      <c r="CP61" s="16"/>
      <c r="CR61" s="15">
        <v>8</v>
      </c>
      <c r="CS61" s="135"/>
      <c r="CT61" s="135">
        <v>8</v>
      </c>
      <c r="CU61" s="16"/>
      <c r="CW61" s="15">
        <v>8</v>
      </c>
      <c r="CX61" s="135"/>
      <c r="CY61" s="135">
        <v>8</v>
      </c>
      <c r="CZ61" s="16"/>
    </row>
    <row r="62" spans="13:104">
      <c r="M62" s="7"/>
      <c r="N62" s="3"/>
      <c r="O62" s="11" t="s">
        <v>31</v>
      </c>
      <c r="P62" s="100" t="str">
        <f>M56</f>
        <v>GEMOZAC</v>
      </c>
      <c r="Q62" s="101"/>
      <c r="R62" s="101"/>
      <c r="S62" s="100" t="str">
        <f>M59</f>
        <v>COGNAC</v>
      </c>
      <c r="T62" s="134" t="s">
        <v>6</v>
      </c>
      <c r="U62" s="2"/>
      <c r="V62" s="2"/>
      <c r="W62" s="137" t="s">
        <v>179</v>
      </c>
      <c r="X62" s="250"/>
      <c r="Y62" s="250"/>
      <c r="Z62" s="250"/>
      <c r="AA62" s="250"/>
      <c r="AB62" s="250"/>
      <c r="AC62" s="250"/>
      <c r="AD62" s="250"/>
      <c r="BM62" s="15">
        <v>8</v>
      </c>
      <c r="BN62" s="135"/>
      <c r="BO62" s="135">
        <v>8</v>
      </c>
      <c r="BP62" s="16"/>
      <c r="BR62" s="15">
        <v>8</v>
      </c>
      <c r="BS62" s="135"/>
      <c r="BT62" s="135">
        <v>8</v>
      </c>
      <c r="BU62" s="16"/>
      <c r="BW62" s="15">
        <v>8</v>
      </c>
      <c r="BX62" s="135"/>
      <c r="BY62" s="135">
        <v>8</v>
      </c>
      <c r="BZ62" s="16"/>
      <c r="CB62" s="15">
        <v>8</v>
      </c>
      <c r="CC62" s="135"/>
      <c r="CD62" s="135">
        <v>8</v>
      </c>
      <c r="CE62" s="16"/>
      <c r="CH62" s="15">
        <v>9</v>
      </c>
      <c r="CI62" s="135"/>
      <c r="CJ62" s="135">
        <v>9</v>
      </c>
      <c r="CK62" s="16"/>
      <c r="CM62" s="15">
        <v>9</v>
      </c>
      <c r="CN62" s="135"/>
      <c r="CO62" s="135">
        <v>9</v>
      </c>
      <c r="CP62" s="16"/>
      <c r="CR62" s="15">
        <v>9</v>
      </c>
      <c r="CS62" s="135"/>
      <c r="CT62" s="135">
        <v>9</v>
      </c>
      <c r="CU62" s="16"/>
      <c r="CW62" s="15">
        <v>9</v>
      </c>
      <c r="CX62" s="135"/>
      <c r="CY62" s="135">
        <v>9</v>
      </c>
      <c r="CZ62" s="16"/>
    </row>
    <row r="63" spans="13:104" ht="15.75" thickBot="1">
      <c r="M63" s="7"/>
      <c r="N63" s="3"/>
      <c r="O63" s="41" t="s">
        <v>32</v>
      </c>
      <c r="P63" s="124" t="str">
        <f>M57</f>
        <v>MARENNES 1</v>
      </c>
      <c r="Q63" s="125"/>
      <c r="R63" s="125"/>
      <c r="S63" s="124" t="str">
        <f>M58</f>
        <v>MARENNES 2</v>
      </c>
      <c r="T63" s="42" t="s">
        <v>7</v>
      </c>
      <c r="U63" s="2"/>
      <c r="V63" s="2"/>
      <c r="W63" s="137" t="s">
        <v>180</v>
      </c>
      <c r="X63" s="251"/>
      <c r="Y63" s="251"/>
      <c r="Z63" s="251"/>
      <c r="AA63" s="251"/>
      <c r="AB63" s="251"/>
      <c r="AC63" s="251"/>
      <c r="AD63" s="251"/>
      <c r="BM63" s="15">
        <v>9</v>
      </c>
      <c r="BN63" s="135"/>
      <c r="BO63" s="135">
        <v>9</v>
      </c>
      <c r="BP63" s="16"/>
      <c r="BR63" s="15">
        <v>9</v>
      </c>
      <c r="BS63" s="135"/>
      <c r="BT63" s="135">
        <v>9</v>
      </c>
      <c r="BU63" s="16"/>
      <c r="BW63" s="15">
        <v>9</v>
      </c>
      <c r="BX63" s="135"/>
      <c r="BY63" s="135">
        <v>9</v>
      </c>
      <c r="BZ63" s="16"/>
      <c r="CB63" s="15">
        <v>9</v>
      </c>
      <c r="CC63" s="135"/>
      <c r="CD63" s="135">
        <v>9</v>
      </c>
      <c r="CE63" s="16"/>
      <c r="CH63" s="17">
        <v>10</v>
      </c>
      <c r="CI63" s="136"/>
      <c r="CJ63" s="136">
        <v>10</v>
      </c>
      <c r="CK63" s="18"/>
      <c r="CM63" s="17">
        <v>10</v>
      </c>
      <c r="CN63" s="136"/>
      <c r="CO63" s="136">
        <v>10</v>
      </c>
      <c r="CP63" s="18"/>
      <c r="CR63" s="17">
        <v>10</v>
      </c>
      <c r="CS63" s="136"/>
      <c r="CT63" s="136">
        <v>10</v>
      </c>
      <c r="CU63" s="18"/>
      <c r="CW63" s="17">
        <v>10</v>
      </c>
      <c r="CX63" s="136"/>
      <c r="CY63" s="136">
        <v>10</v>
      </c>
      <c r="CZ63" s="18"/>
    </row>
    <row r="64" spans="13:104" ht="15.75" thickBot="1">
      <c r="M64" s="8"/>
      <c r="N64" s="10"/>
      <c r="O64" s="61" t="s">
        <v>32</v>
      </c>
      <c r="P64" s="126" t="str">
        <f>M55</f>
        <v>LA JARRIE 2</v>
      </c>
      <c r="Q64" s="127"/>
      <c r="R64" s="128"/>
      <c r="S64" s="126" t="str">
        <f>M56</f>
        <v>GEMOZAC</v>
      </c>
      <c r="T64" s="62" t="s">
        <v>8</v>
      </c>
      <c r="U64" s="2"/>
      <c r="V64" s="2"/>
      <c r="W64" s="137" t="s">
        <v>181</v>
      </c>
      <c r="X64" s="251"/>
      <c r="Y64" s="251"/>
      <c r="Z64" s="251"/>
      <c r="AA64" s="251"/>
      <c r="AB64" s="251"/>
      <c r="AC64" s="251"/>
      <c r="AD64" s="251"/>
      <c r="BM64" s="17">
        <v>10</v>
      </c>
      <c r="BN64" s="136"/>
      <c r="BO64" s="136">
        <v>10</v>
      </c>
      <c r="BP64" s="18"/>
      <c r="BR64" s="17">
        <v>10</v>
      </c>
      <c r="BS64" s="136"/>
      <c r="BT64" s="136">
        <v>10</v>
      </c>
      <c r="BU64" s="18"/>
      <c r="BW64" s="17">
        <v>10</v>
      </c>
      <c r="BX64" s="136"/>
      <c r="BY64" s="136">
        <v>10</v>
      </c>
      <c r="BZ64" s="18"/>
      <c r="CB64" s="17">
        <v>10</v>
      </c>
      <c r="CC64" s="136"/>
      <c r="CD64" s="136">
        <v>10</v>
      </c>
      <c r="CE64" s="18"/>
    </row>
    <row r="65" spans="13:104" ht="15.75" thickBot="1">
      <c r="M65" s="418" t="s">
        <v>197</v>
      </c>
      <c r="N65" s="419"/>
      <c r="O65" s="422" t="s">
        <v>149</v>
      </c>
      <c r="P65" s="424" t="s">
        <v>15</v>
      </c>
      <c r="Q65" s="422" t="s">
        <v>13</v>
      </c>
      <c r="R65" s="422"/>
      <c r="S65" s="424" t="s">
        <v>15</v>
      </c>
      <c r="T65" s="426" t="s">
        <v>16</v>
      </c>
      <c r="U65" s="347"/>
      <c r="V65" s="133"/>
      <c r="W65" s="428" t="s">
        <v>24</v>
      </c>
      <c r="X65" s="429"/>
      <c r="Y65" s="430" t="s">
        <v>25</v>
      </c>
      <c r="Z65" s="431"/>
      <c r="AA65" s="428" t="s">
        <v>26</v>
      </c>
      <c r="AB65" s="429"/>
      <c r="AC65" s="428" t="s">
        <v>28</v>
      </c>
      <c r="AD65" s="431"/>
      <c r="AE65" s="432" t="s">
        <v>29</v>
      </c>
      <c r="AF65" s="433"/>
      <c r="CH65" s="240" t="str">
        <f>AV12</f>
        <v>1/2 FINALE 1 16</v>
      </c>
      <c r="CI65" s="241"/>
      <c r="CJ65" s="241"/>
      <c r="CK65" s="242"/>
      <c r="CL65" s="142"/>
      <c r="CM65" s="240" t="str">
        <f>AZ12</f>
        <v>1/2 FINALE 2 17</v>
      </c>
      <c r="CN65" s="241"/>
      <c r="CO65" s="241"/>
      <c r="CP65" s="242"/>
      <c r="CQ65" s="142"/>
      <c r="CR65" s="240" t="str">
        <f>BD12</f>
        <v>17-20EME PLACE 3</v>
      </c>
      <c r="CS65" s="241"/>
      <c r="CT65" s="241"/>
      <c r="CU65" s="242"/>
      <c r="CV65" s="142"/>
      <c r="CW65" s="240" t="str">
        <f>BH12</f>
        <v>17-20EME PLACE 4</v>
      </c>
      <c r="CX65" s="241"/>
      <c r="CY65" s="241"/>
      <c r="CZ65" s="242"/>
    </row>
    <row r="66" spans="13:104" ht="15.75" thickBot="1">
      <c r="M66" s="420"/>
      <c r="N66" s="421"/>
      <c r="O66" s="423"/>
      <c r="P66" s="425"/>
      <c r="Q66" s="423"/>
      <c r="R66" s="423"/>
      <c r="S66" s="425"/>
      <c r="T66" s="427"/>
      <c r="U66" s="347"/>
      <c r="V66" s="133"/>
      <c r="W66" s="223" t="s">
        <v>22</v>
      </c>
      <c r="X66" s="224" t="s">
        <v>23</v>
      </c>
      <c r="Y66" s="225" t="s">
        <v>22</v>
      </c>
      <c r="Z66" s="226" t="s">
        <v>23</v>
      </c>
      <c r="AA66" s="223" t="s">
        <v>22</v>
      </c>
      <c r="AB66" s="224" t="s">
        <v>23</v>
      </c>
      <c r="AC66" s="223" t="s">
        <v>22</v>
      </c>
      <c r="AD66" s="226" t="s">
        <v>23</v>
      </c>
      <c r="AE66" s="434"/>
      <c r="AF66" s="435"/>
      <c r="BM66" s="281" t="s">
        <v>171</v>
      </c>
      <c r="BN66" s="282"/>
      <c r="BO66" s="282"/>
      <c r="BP66" s="283"/>
      <c r="BQ66" s="142"/>
      <c r="BR66" s="281" t="s">
        <v>171</v>
      </c>
      <c r="BS66" s="282"/>
      <c r="BT66" s="282"/>
      <c r="BU66" s="283"/>
      <c r="BV66" s="142"/>
      <c r="BW66" s="281" t="s">
        <v>171</v>
      </c>
      <c r="BX66" s="282"/>
      <c r="BY66" s="282"/>
      <c r="BZ66" s="283"/>
      <c r="CA66" s="142"/>
      <c r="CB66" s="281" t="s">
        <v>171</v>
      </c>
      <c r="CC66" s="282"/>
      <c r="CD66" s="282"/>
      <c r="CE66" s="283"/>
      <c r="CH66" s="243"/>
      <c r="CI66" s="244"/>
      <c r="CJ66" s="245"/>
      <c r="CK66" s="246"/>
      <c r="CM66" s="243"/>
      <c r="CN66" s="244"/>
      <c r="CO66" s="245"/>
      <c r="CP66" s="246"/>
      <c r="CR66" s="243"/>
      <c r="CS66" s="244"/>
      <c r="CT66" s="245"/>
      <c r="CU66" s="246"/>
      <c r="CW66" s="243"/>
      <c r="CX66" s="244"/>
      <c r="CY66" s="245"/>
      <c r="CZ66" s="246"/>
    </row>
    <row r="67" spans="13:104">
      <c r="M67" s="262">
        <f>X15</f>
        <v>0</v>
      </c>
      <c r="N67" s="263"/>
      <c r="O67" s="214" t="s">
        <v>43</v>
      </c>
      <c r="P67" s="215">
        <f>M67</f>
        <v>0</v>
      </c>
      <c r="Q67" s="216"/>
      <c r="R67" s="217">
        <f>BF9</f>
        <v>0</v>
      </c>
      <c r="S67" s="215">
        <f>M68</f>
        <v>0</v>
      </c>
      <c r="T67" s="209" t="s">
        <v>7</v>
      </c>
      <c r="U67" s="2"/>
      <c r="V67" s="129">
        <f>M67</f>
        <v>0</v>
      </c>
      <c r="W67" s="15">
        <f>IF(X67&gt;0,3,IF(X67&lt;0,0,1))</f>
        <v>1</v>
      </c>
      <c r="X67" s="16">
        <f>Q67-R67</f>
        <v>0</v>
      </c>
      <c r="Y67" s="219">
        <f>IF(Z67&gt;0,3,IF(Z67&lt;0,0,1))</f>
        <v>1</v>
      </c>
      <c r="Z67" s="220">
        <f>Q69-R69</f>
        <v>0</v>
      </c>
      <c r="AA67" s="15">
        <f>IF(AB67&gt;0,3,IF(AB67&lt;0,0,1))</f>
        <v>1</v>
      </c>
      <c r="AB67" s="16">
        <f>Q71-R71</f>
        <v>0</v>
      </c>
      <c r="AC67" s="219">
        <f>SUM(W67+Y67+AA67)</f>
        <v>3</v>
      </c>
      <c r="AD67" s="220">
        <f>SUM(X67+Z67+AB67)</f>
        <v>0</v>
      </c>
      <c r="AE67" s="436">
        <f>RANK(AC67,AC67:AC70)</f>
        <v>1</v>
      </c>
      <c r="AF67" s="437"/>
      <c r="BM67" s="292" t="str">
        <f>AJ13</f>
        <v>ECR 1</v>
      </c>
      <c r="BN67" s="293"/>
      <c r="BO67" s="294" t="str">
        <f>AK13</f>
        <v>ECR 2</v>
      </c>
      <c r="BP67" s="295"/>
      <c r="BR67" s="292" t="str">
        <f>AL13</f>
        <v>AV. NORD 87</v>
      </c>
      <c r="BS67" s="293"/>
      <c r="BT67" s="294" t="str">
        <f>AM13</f>
        <v>LA JARRIE 1</v>
      </c>
      <c r="BU67" s="295"/>
      <c r="BW67" s="292" t="str">
        <f>AN15</f>
        <v>V. MIOSSON</v>
      </c>
      <c r="BX67" s="293"/>
      <c r="BY67" s="294" t="str">
        <f>AO15</f>
        <v>ECR 2</v>
      </c>
      <c r="BZ67" s="295"/>
      <c r="CB67" s="292" t="str">
        <f>AP15</f>
        <v>ECR 1</v>
      </c>
      <c r="CC67" s="293"/>
      <c r="CD67" s="294" t="str">
        <f>AQ15</f>
        <v>LA JARRIE 1</v>
      </c>
      <c r="CE67" s="295"/>
      <c r="CH67" s="237" t="s">
        <v>175</v>
      </c>
      <c r="CI67" s="238"/>
      <c r="CJ67" s="238"/>
      <c r="CK67" s="239"/>
      <c r="CM67" s="237" t="s">
        <v>175</v>
      </c>
      <c r="CN67" s="238"/>
      <c r="CO67" s="238"/>
      <c r="CP67" s="239"/>
      <c r="CR67" s="237" t="s">
        <v>175</v>
      </c>
      <c r="CS67" s="238"/>
      <c r="CT67" s="238"/>
      <c r="CU67" s="239"/>
      <c r="CW67" s="237" t="s">
        <v>175</v>
      </c>
      <c r="CX67" s="238"/>
      <c r="CY67" s="238"/>
      <c r="CZ67" s="239"/>
    </row>
    <row r="68" spans="13:104">
      <c r="M68" s="262">
        <f>X32</f>
        <v>0</v>
      </c>
      <c r="N68" s="263"/>
      <c r="O68" s="206" t="s">
        <v>43</v>
      </c>
      <c r="P68" s="207">
        <f>M69</f>
        <v>0</v>
      </c>
      <c r="Q68" s="208"/>
      <c r="R68" s="208">
        <f>BJ9</f>
        <v>0</v>
      </c>
      <c r="S68" s="207">
        <f>M70</f>
        <v>0</v>
      </c>
      <c r="T68" s="218" t="s">
        <v>8</v>
      </c>
      <c r="U68" s="2"/>
      <c r="V68" s="129">
        <f>M68</f>
        <v>0</v>
      </c>
      <c r="W68" s="15">
        <f t="shared" ref="W68:W70" si="24">IF(X68&gt;0,3,IF(X68&lt;0,0,1))</f>
        <v>1</v>
      </c>
      <c r="X68" s="16">
        <f>R67-Q67</f>
        <v>0</v>
      </c>
      <c r="Y68" s="219">
        <f t="shared" ref="Y68:Y70" si="25">IF(Z68&gt;0,3,IF(Z68&lt;0,0,1))</f>
        <v>1</v>
      </c>
      <c r="Z68" s="220">
        <f>Q70-R70</f>
        <v>0</v>
      </c>
      <c r="AA68" s="15">
        <f t="shared" ref="AA68:AA70" si="26">IF(AB68&gt;0,3,IF(AB68&lt;0,0,1))</f>
        <v>1</v>
      </c>
      <c r="AB68" s="16">
        <f>Q72-R72</f>
        <v>0</v>
      </c>
      <c r="AC68" s="219">
        <f t="shared" ref="AC68:AC70" si="27">SUM(W68+Y68+AA68)</f>
        <v>3</v>
      </c>
      <c r="AD68" s="220">
        <f t="shared" ref="AD68:AD70" si="28">SUM(X68+Z68+AB68)</f>
        <v>0</v>
      </c>
      <c r="AE68" s="436">
        <f>RANK(AC68,AC67:AC70)</f>
        <v>1</v>
      </c>
      <c r="AF68" s="437"/>
      <c r="BM68" s="237" t="s">
        <v>175</v>
      </c>
      <c r="BN68" s="238"/>
      <c r="BO68" s="238"/>
      <c r="BP68" s="239"/>
      <c r="BR68" s="237" t="s">
        <v>175</v>
      </c>
      <c r="BS68" s="238"/>
      <c r="BT68" s="238"/>
      <c r="BU68" s="239"/>
      <c r="BW68" s="237" t="s">
        <v>175</v>
      </c>
      <c r="BX68" s="238"/>
      <c r="BY68" s="238"/>
      <c r="BZ68" s="239"/>
      <c r="CB68" s="237" t="s">
        <v>175</v>
      </c>
      <c r="CC68" s="238"/>
      <c r="CD68" s="238"/>
      <c r="CE68" s="239"/>
      <c r="CH68" s="237" t="s">
        <v>172</v>
      </c>
      <c r="CI68" s="238"/>
      <c r="CJ68" s="238" t="s">
        <v>172</v>
      </c>
      <c r="CK68" s="239"/>
      <c r="CM68" s="237" t="s">
        <v>172</v>
      </c>
      <c r="CN68" s="238"/>
      <c r="CO68" s="238" t="s">
        <v>172</v>
      </c>
      <c r="CP68" s="239"/>
      <c r="CR68" s="237" t="s">
        <v>172</v>
      </c>
      <c r="CS68" s="238"/>
      <c r="CT68" s="238" t="s">
        <v>172</v>
      </c>
      <c r="CU68" s="239"/>
      <c r="CW68" s="237" t="s">
        <v>172</v>
      </c>
      <c r="CX68" s="238"/>
      <c r="CY68" s="238" t="s">
        <v>172</v>
      </c>
      <c r="CZ68" s="239"/>
    </row>
    <row r="69" spans="13:104">
      <c r="M69" s="262">
        <f>X51</f>
        <v>0</v>
      </c>
      <c r="N69" s="263"/>
      <c r="O69" s="11" t="s">
        <v>45</v>
      </c>
      <c r="P69" s="100">
        <f>M67</f>
        <v>0</v>
      </c>
      <c r="Q69" s="101"/>
      <c r="R69" s="101">
        <f>BF13</f>
        <v>0</v>
      </c>
      <c r="S69" s="100">
        <f>M69</f>
        <v>0</v>
      </c>
      <c r="T69" s="6" t="s">
        <v>7</v>
      </c>
      <c r="U69" s="2"/>
      <c r="V69" s="129">
        <f>M69</f>
        <v>0</v>
      </c>
      <c r="W69" s="15">
        <f t="shared" si="24"/>
        <v>1</v>
      </c>
      <c r="X69" s="16">
        <f>Q68-R68</f>
        <v>0</v>
      </c>
      <c r="Y69" s="219">
        <f t="shared" si="25"/>
        <v>1</v>
      </c>
      <c r="Z69" s="220">
        <f>R69-Q69</f>
        <v>0</v>
      </c>
      <c r="AA69" s="15">
        <f t="shared" si="26"/>
        <v>1</v>
      </c>
      <c r="AB69" s="16">
        <f>R72-Q72</f>
        <v>0</v>
      </c>
      <c r="AC69" s="219">
        <f t="shared" si="27"/>
        <v>3</v>
      </c>
      <c r="AD69" s="220">
        <f t="shared" si="28"/>
        <v>0</v>
      </c>
      <c r="AE69" s="436">
        <f>RANK(AC69,AC67:AC70)</f>
        <v>1</v>
      </c>
      <c r="AF69" s="437"/>
      <c r="BM69" s="237" t="s">
        <v>172</v>
      </c>
      <c r="BN69" s="238"/>
      <c r="BO69" s="238" t="s">
        <v>172</v>
      </c>
      <c r="BP69" s="239"/>
      <c r="BR69" s="237" t="s">
        <v>172</v>
      </c>
      <c r="BS69" s="238"/>
      <c r="BT69" s="238" t="s">
        <v>172</v>
      </c>
      <c r="BU69" s="239"/>
      <c r="BW69" s="237" t="s">
        <v>172</v>
      </c>
      <c r="BX69" s="238"/>
      <c r="BY69" s="238" t="s">
        <v>172</v>
      </c>
      <c r="BZ69" s="239"/>
      <c r="CB69" s="237" t="s">
        <v>172</v>
      </c>
      <c r="CC69" s="238"/>
      <c r="CD69" s="238" t="s">
        <v>172</v>
      </c>
      <c r="CE69" s="239"/>
      <c r="CH69" s="15" t="s">
        <v>174</v>
      </c>
      <c r="CI69" s="135" t="s">
        <v>173</v>
      </c>
      <c r="CJ69" s="135" t="s">
        <v>174</v>
      </c>
      <c r="CK69" s="16" t="s">
        <v>173</v>
      </c>
      <c r="CM69" s="15" t="s">
        <v>174</v>
      </c>
      <c r="CN69" s="135" t="s">
        <v>173</v>
      </c>
      <c r="CO69" s="135" t="s">
        <v>174</v>
      </c>
      <c r="CP69" s="16" t="s">
        <v>173</v>
      </c>
      <c r="CR69" s="15" t="s">
        <v>174</v>
      </c>
      <c r="CS69" s="135" t="s">
        <v>173</v>
      </c>
      <c r="CT69" s="135" t="s">
        <v>174</v>
      </c>
      <c r="CU69" s="16" t="s">
        <v>173</v>
      </c>
      <c r="CW69" s="15" t="s">
        <v>174</v>
      </c>
      <c r="CX69" s="135" t="s">
        <v>173</v>
      </c>
      <c r="CY69" s="135" t="s">
        <v>174</v>
      </c>
      <c r="CZ69" s="16" t="s">
        <v>173</v>
      </c>
    </row>
    <row r="70" spans="13:104" ht="15.75" thickBot="1">
      <c r="M70" s="262">
        <f>X64</f>
        <v>0</v>
      </c>
      <c r="N70" s="263"/>
      <c r="O70" s="11" t="s">
        <v>45</v>
      </c>
      <c r="P70" s="100">
        <f>M68</f>
        <v>0</v>
      </c>
      <c r="Q70" s="101"/>
      <c r="R70" s="101">
        <f>BJ13</f>
        <v>0</v>
      </c>
      <c r="S70" s="100">
        <f>M70</f>
        <v>0</v>
      </c>
      <c r="T70" s="134" t="s">
        <v>8</v>
      </c>
      <c r="U70" s="2"/>
      <c r="V70" s="129">
        <f>M70</f>
        <v>0</v>
      </c>
      <c r="W70" s="17">
        <f t="shared" si="24"/>
        <v>1</v>
      </c>
      <c r="X70" s="18">
        <f>R68-Q68</f>
        <v>0</v>
      </c>
      <c r="Y70" s="221">
        <f t="shared" si="25"/>
        <v>1</v>
      </c>
      <c r="Z70" s="222">
        <f>R70-Q70</f>
        <v>0</v>
      </c>
      <c r="AA70" s="17">
        <f t="shared" si="26"/>
        <v>1</v>
      </c>
      <c r="AB70" s="18">
        <f>R71-Q71</f>
        <v>0</v>
      </c>
      <c r="AC70" s="221">
        <f t="shared" si="27"/>
        <v>3</v>
      </c>
      <c r="AD70" s="222">
        <f t="shared" si="28"/>
        <v>0</v>
      </c>
      <c r="AE70" s="438">
        <f>RANK(AC70,AC67:AC70)</f>
        <v>1</v>
      </c>
      <c r="AF70" s="439"/>
      <c r="BM70" s="15" t="s">
        <v>174</v>
      </c>
      <c r="BN70" s="135" t="s">
        <v>173</v>
      </c>
      <c r="BO70" s="135" t="s">
        <v>174</v>
      </c>
      <c r="BP70" s="16" t="s">
        <v>173</v>
      </c>
      <c r="BR70" s="15" t="s">
        <v>174</v>
      </c>
      <c r="BS70" s="135" t="s">
        <v>173</v>
      </c>
      <c r="BT70" s="135" t="s">
        <v>174</v>
      </c>
      <c r="BU70" s="16" t="s">
        <v>173</v>
      </c>
      <c r="BW70" s="15" t="s">
        <v>174</v>
      </c>
      <c r="BX70" s="135" t="s">
        <v>173</v>
      </c>
      <c r="BY70" s="135" t="s">
        <v>174</v>
      </c>
      <c r="BZ70" s="16" t="s">
        <v>173</v>
      </c>
      <c r="CB70" s="15" t="s">
        <v>174</v>
      </c>
      <c r="CC70" s="135" t="s">
        <v>173</v>
      </c>
      <c r="CD70" s="135" t="s">
        <v>174</v>
      </c>
      <c r="CE70" s="16" t="s">
        <v>173</v>
      </c>
      <c r="CH70" s="15">
        <v>1</v>
      </c>
      <c r="CI70" s="135"/>
      <c r="CJ70" s="135">
        <v>1</v>
      </c>
      <c r="CK70" s="16"/>
      <c r="CM70" s="15">
        <v>1</v>
      </c>
      <c r="CN70" s="135"/>
      <c r="CO70" s="135">
        <v>1</v>
      </c>
      <c r="CP70" s="16"/>
      <c r="CR70" s="15">
        <v>1</v>
      </c>
      <c r="CS70" s="135"/>
      <c r="CT70" s="135">
        <v>1</v>
      </c>
      <c r="CU70" s="16"/>
      <c r="CW70" s="15">
        <v>1</v>
      </c>
      <c r="CX70" s="135"/>
      <c r="CY70" s="135">
        <v>1</v>
      </c>
      <c r="CZ70" s="16"/>
    </row>
    <row r="71" spans="13:104">
      <c r="M71" s="262"/>
      <c r="N71" s="263"/>
      <c r="O71" s="206" t="s">
        <v>47</v>
      </c>
      <c r="P71" s="207">
        <f>M67</f>
        <v>0</v>
      </c>
      <c r="Q71" s="208"/>
      <c r="R71" s="208">
        <f>BF17</f>
        <v>0</v>
      </c>
      <c r="S71" s="207">
        <f>M70</f>
        <v>0</v>
      </c>
      <c r="T71" s="209" t="s">
        <v>7</v>
      </c>
      <c r="U71" s="2"/>
      <c r="V71" s="129"/>
      <c r="W71" s="204"/>
      <c r="X71" s="204"/>
      <c r="Y71" s="204"/>
      <c r="Z71" s="204"/>
      <c r="AA71" s="204"/>
      <c r="AB71" s="204"/>
      <c r="AC71" s="204"/>
      <c r="AD71" s="204"/>
      <c r="AE71" s="205"/>
      <c r="BM71" s="15">
        <v>1</v>
      </c>
      <c r="BN71" s="135"/>
      <c r="BO71" s="135">
        <v>1</v>
      </c>
      <c r="BP71" s="16"/>
      <c r="BR71" s="15">
        <v>1</v>
      </c>
      <c r="BS71" s="135"/>
      <c r="BT71" s="135">
        <v>1</v>
      </c>
      <c r="BU71" s="16"/>
      <c r="BW71" s="15">
        <v>1</v>
      </c>
      <c r="BX71" s="135"/>
      <c r="BY71" s="135">
        <v>1</v>
      </c>
      <c r="BZ71" s="16"/>
      <c r="CB71" s="15">
        <v>1</v>
      </c>
      <c r="CC71" s="135"/>
      <c r="CD71" s="135">
        <v>1</v>
      </c>
      <c r="CE71" s="16"/>
      <c r="CH71" s="15">
        <v>2</v>
      </c>
      <c r="CI71" s="135"/>
      <c r="CJ71" s="135">
        <v>2</v>
      </c>
      <c r="CK71" s="16"/>
      <c r="CM71" s="15">
        <v>2</v>
      </c>
      <c r="CN71" s="135"/>
      <c r="CO71" s="135">
        <v>2</v>
      </c>
      <c r="CP71" s="16"/>
      <c r="CR71" s="15">
        <v>2</v>
      </c>
      <c r="CS71" s="135"/>
      <c r="CT71" s="135">
        <v>2</v>
      </c>
      <c r="CU71" s="16"/>
      <c r="CW71" s="15">
        <v>2</v>
      </c>
      <c r="CX71" s="135"/>
      <c r="CY71" s="135">
        <v>2</v>
      </c>
      <c r="CZ71" s="16"/>
    </row>
    <row r="72" spans="13:104" ht="15.75" thickBot="1">
      <c r="M72" s="8"/>
      <c r="N72" s="10"/>
      <c r="O72" s="210" t="s">
        <v>47</v>
      </c>
      <c r="P72" s="211">
        <f>M68</f>
        <v>0</v>
      </c>
      <c r="Q72" s="212"/>
      <c r="R72" s="212">
        <f>BJ17</f>
        <v>0</v>
      </c>
      <c r="S72" s="211">
        <f>M69</f>
        <v>0</v>
      </c>
      <c r="T72" s="213" t="s">
        <v>8</v>
      </c>
      <c r="U72" s="2"/>
      <c r="V72" s="137" t="s">
        <v>201</v>
      </c>
      <c r="W72" s="250"/>
      <c r="X72" s="250"/>
      <c r="Y72" s="250"/>
      <c r="Z72" s="250"/>
      <c r="AA72" s="250"/>
      <c r="AB72" s="250"/>
      <c r="AC72" s="250"/>
      <c r="BM72" s="15">
        <v>2</v>
      </c>
      <c r="BN72" s="135"/>
      <c r="BO72" s="135">
        <v>2</v>
      </c>
      <c r="BP72" s="16"/>
      <c r="BR72" s="15">
        <v>2</v>
      </c>
      <c r="BS72" s="135"/>
      <c r="BT72" s="135">
        <v>2</v>
      </c>
      <c r="BU72" s="16"/>
      <c r="BW72" s="15">
        <v>2</v>
      </c>
      <c r="BX72" s="135"/>
      <c r="BY72" s="135">
        <v>2</v>
      </c>
      <c r="BZ72" s="16"/>
      <c r="CB72" s="15">
        <v>2</v>
      </c>
      <c r="CC72" s="135"/>
      <c r="CD72" s="135">
        <v>2</v>
      </c>
      <c r="CE72" s="16"/>
      <c r="CH72" s="15">
        <v>3</v>
      </c>
      <c r="CI72" s="135"/>
      <c r="CJ72" s="135">
        <v>3</v>
      </c>
      <c r="CK72" s="16"/>
      <c r="CM72" s="15">
        <v>3</v>
      </c>
      <c r="CN72" s="135"/>
      <c r="CO72" s="135">
        <v>3</v>
      </c>
      <c r="CP72" s="16"/>
      <c r="CR72" s="15">
        <v>3</v>
      </c>
      <c r="CS72" s="135"/>
      <c r="CT72" s="135">
        <v>3</v>
      </c>
      <c r="CU72" s="16"/>
      <c r="CW72" s="15">
        <v>3</v>
      </c>
      <c r="CX72" s="135"/>
      <c r="CY72" s="135">
        <v>3</v>
      </c>
      <c r="CZ72" s="16"/>
    </row>
    <row r="73" spans="13:104">
      <c r="M73"/>
      <c r="N73"/>
      <c r="O73"/>
      <c r="P73"/>
      <c r="Q73"/>
      <c r="R73"/>
      <c r="S73"/>
      <c r="T73"/>
      <c r="U73"/>
      <c r="V73" s="137" t="s">
        <v>200</v>
      </c>
      <c r="W73" s="251"/>
      <c r="X73" s="251"/>
      <c r="Y73" s="251"/>
      <c r="Z73" s="251"/>
      <c r="AA73" s="251"/>
      <c r="AB73" s="251"/>
      <c r="AC73" s="251"/>
      <c r="AD73"/>
      <c r="AE73"/>
      <c r="BM73" s="15">
        <v>3</v>
      </c>
      <c r="BN73" s="135"/>
      <c r="BO73" s="135">
        <v>3</v>
      </c>
      <c r="BP73" s="16"/>
      <c r="BR73" s="15">
        <v>3</v>
      </c>
      <c r="BS73" s="135"/>
      <c r="BT73" s="135">
        <v>3</v>
      </c>
      <c r="BU73" s="16"/>
      <c r="BW73" s="15">
        <v>3</v>
      </c>
      <c r="BX73" s="135"/>
      <c r="BY73" s="135">
        <v>3</v>
      </c>
      <c r="BZ73" s="16"/>
      <c r="CB73" s="15">
        <v>3</v>
      </c>
      <c r="CC73" s="135"/>
      <c r="CD73" s="135">
        <v>3</v>
      </c>
      <c r="CE73" s="16"/>
      <c r="CH73" s="15">
        <v>4</v>
      </c>
      <c r="CI73" s="135"/>
      <c r="CJ73" s="135">
        <v>4</v>
      </c>
      <c r="CK73" s="16"/>
      <c r="CM73" s="15">
        <v>4</v>
      </c>
      <c r="CN73" s="135"/>
      <c r="CO73" s="135">
        <v>4</v>
      </c>
      <c r="CP73" s="16"/>
      <c r="CR73" s="15">
        <v>4</v>
      </c>
      <c r="CS73" s="135"/>
      <c r="CT73" s="135">
        <v>4</v>
      </c>
      <c r="CU73" s="16"/>
      <c r="CW73" s="15">
        <v>4</v>
      </c>
      <c r="CX73" s="135"/>
      <c r="CY73" s="135">
        <v>4</v>
      </c>
      <c r="CZ73" s="16"/>
    </row>
    <row r="74" spans="13:104">
      <c r="M74"/>
      <c r="N74"/>
      <c r="O74"/>
      <c r="P74"/>
      <c r="Q74"/>
      <c r="R74"/>
      <c r="S74"/>
      <c r="T74"/>
      <c r="U74"/>
      <c r="V74" s="137" t="s">
        <v>199</v>
      </c>
      <c r="W74" s="250"/>
      <c r="X74" s="250"/>
      <c r="Y74" s="250"/>
      <c r="Z74" s="250"/>
      <c r="AA74" s="250"/>
      <c r="AB74" s="250"/>
      <c r="AC74" s="250"/>
      <c r="AD74"/>
      <c r="AE74"/>
      <c r="BM74" s="15">
        <v>4</v>
      </c>
      <c r="BN74" s="135"/>
      <c r="BO74" s="135">
        <v>4</v>
      </c>
      <c r="BP74" s="16"/>
      <c r="BR74" s="15">
        <v>4</v>
      </c>
      <c r="BS74" s="135"/>
      <c r="BT74" s="135">
        <v>4</v>
      </c>
      <c r="BU74" s="16"/>
      <c r="BW74" s="15">
        <v>4</v>
      </c>
      <c r="BX74" s="135"/>
      <c r="BY74" s="135">
        <v>4</v>
      </c>
      <c r="BZ74" s="16"/>
      <c r="CB74" s="15">
        <v>4</v>
      </c>
      <c r="CC74" s="135"/>
      <c r="CD74" s="135">
        <v>4</v>
      </c>
      <c r="CE74" s="16"/>
      <c r="CH74" s="15">
        <v>5</v>
      </c>
      <c r="CI74" s="135"/>
      <c r="CJ74" s="135">
        <v>5</v>
      </c>
      <c r="CK74" s="16"/>
      <c r="CM74" s="15">
        <v>5</v>
      </c>
      <c r="CN74" s="135"/>
      <c r="CO74" s="135">
        <v>5</v>
      </c>
      <c r="CP74" s="16"/>
      <c r="CR74" s="15">
        <v>5</v>
      </c>
      <c r="CS74" s="135"/>
      <c r="CT74" s="135">
        <v>5</v>
      </c>
      <c r="CU74" s="16"/>
      <c r="CW74" s="15">
        <v>5</v>
      </c>
      <c r="CX74" s="135"/>
      <c r="CY74" s="135">
        <v>5</v>
      </c>
      <c r="CZ74" s="16"/>
    </row>
    <row r="75" spans="13:104">
      <c r="M75"/>
      <c r="N75"/>
      <c r="O75"/>
      <c r="P75"/>
      <c r="Q75"/>
      <c r="R75"/>
      <c r="S75"/>
      <c r="T75"/>
      <c r="U75"/>
      <c r="V75" s="137" t="s">
        <v>198</v>
      </c>
      <c r="W75" s="251"/>
      <c r="X75" s="251"/>
      <c r="Y75" s="251"/>
      <c r="Z75" s="251"/>
      <c r="AA75" s="251"/>
      <c r="AB75" s="251"/>
      <c r="AC75" s="251"/>
      <c r="AD75"/>
      <c r="AE75"/>
      <c r="BM75" s="15">
        <v>5</v>
      </c>
      <c r="BN75" s="135"/>
      <c r="BO75" s="135">
        <v>5</v>
      </c>
      <c r="BP75" s="16"/>
      <c r="BR75" s="15">
        <v>5</v>
      </c>
      <c r="BS75" s="135"/>
      <c r="BT75" s="135">
        <v>5</v>
      </c>
      <c r="BU75" s="16"/>
      <c r="BW75" s="15">
        <v>5</v>
      </c>
      <c r="BX75" s="135"/>
      <c r="BY75" s="135">
        <v>5</v>
      </c>
      <c r="BZ75" s="16"/>
      <c r="CB75" s="15">
        <v>5</v>
      </c>
      <c r="CC75" s="135"/>
      <c r="CD75" s="135">
        <v>5</v>
      </c>
      <c r="CE75" s="16"/>
      <c r="CH75" s="15">
        <v>6</v>
      </c>
      <c r="CI75" s="135"/>
      <c r="CJ75" s="135">
        <v>6</v>
      </c>
      <c r="CK75" s="16"/>
      <c r="CM75" s="15">
        <v>6</v>
      </c>
      <c r="CN75" s="135"/>
      <c r="CO75" s="135">
        <v>6</v>
      </c>
      <c r="CP75" s="16"/>
      <c r="CR75" s="15">
        <v>6</v>
      </c>
      <c r="CS75" s="135"/>
      <c r="CT75" s="135">
        <v>6</v>
      </c>
      <c r="CU75" s="16"/>
      <c r="CW75" s="15">
        <v>6</v>
      </c>
      <c r="CX75" s="135"/>
      <c r="CY75" s="135">
        <v>6</v>
      </c>
      <c r="CZ75" s="16"/>
    </row>
    <row r="76" spans="13:104">
      <c r="BM76" s="15">
        <v>6</v>
      </c>
      <c r="BN76" s="135"/>
      <c r="BO76" s="135">
        <v>6</v>
      </c>
      <c r="BP76" s="16"/>
      <c r="BR76" s="15">
        <v>6</v>
      </c>
      <c r="BS76" s="135"/>
      <c r="BT76" s="135">
        <v>6</v>
      </c>
      <c r="BU76" s="16"/>
      <c r="BW76" s="15">
        <v>6</v>
      </c>
      <c r="BX76" s="135"/>
      <c r="BY76" s="135">
        <v>6</v>
      </c>
      <c r="BZ76" s="16"/>
      <c r="CB76" s="15">
        <v>6</v>
      </c>
      <c r="CC76" s="135"/>
      <c r="CD76" s="135">
        <v>6</v>
      </c>
      <c r="CE76" s="16"/>
      <c r="CH76" s="15">
        <v>7</v>
      </c>
      <c r="CI76" s="135"/>
      <c r="CJ76" s="135">
        <v>7</v>
      </c>
      <c r="CK76" s="16"/>
      <c r="CM76" s="15">
        <v>7</v>
      </c>
      <c r="CN76" s="135"/>
      <c r="CO76" s="135">
        <v>7</v>
      </c>
      <c r="CP76" s="16"/>
      <c r="CR76" s="15">
        <v>7</v>
      </c>
      <c r="CS76" s="135"/>
      <c r="CT76" s="135">
        <v>7</v>
      </c>
      <c r="CU76" s="16"/>
      <c r="CW76" s="15">
        <v>7</v>
      </c>
      <c r="CX76" s="135"/>
      <c r="CY76" s="135">
        <v>7</v>
      </c>
      <c r="CZ76" s="16"/>
    </row>
    <row r="77" spans="13:104">
      <c r="BM77" s="15">
        <v>7</v>
      </c>
      <c r="BN77" s="135"/>
      <c r="BO77" s="135">
        <v>7</v>
      </c>
      <c r="BP77" s="16"/>
      <c r="BR77" s="15">
        <v>7</v>
      </c>
      <c r="BS77" s="135"/>
      <c r="BT77" s="135">
        <v>7</v>
      </c>
      <c r="BU77" s="16"/>
      <c r="BW77" s="15">
        <v>7</v>
      </c>
      <c r="BX77" s="135"/>
      <c r="BY77" s="135">
        <v>7</v>
      </c>
      <c r="BZ77" s="16"/>
      <c r="CB77" s="15">
        <v>7</v>
      </c>
      <c r="CC77" s="135"/>
      <c r="CD77" s="135">
        <v>7</v>
      </c>
      <c r="CE77" s="16"/>
      <c r="CH77" s="15">
        <v>8</v>
      </c>
      <c r="CI77" s="135"/>
      <c r="CJ77" s="135">
        <v>8</v>
      </c>
      <c r="CK77" s="16"/>
      <c r="CM77" s="15">
        <v>8</v>
      </c>
      <c r="CN77" s="135"/>
      <c r="CO77" s="135">
        <v>8</v>
      </c>
      <c r="CP77" s="16"/>
      <c r="CR77" s="15">
        <v>8</v>
      </c>
      <c r="CS77" s="135"/>
      <c r="CT77" s="135">
        <v>8</v>
      </c>
      <c r="CU77" s="16"/>
      <c r="CW77" s="15">
        <v>8</v>
      </c>
      <c r="CX77" s="135"/>
      <c r="CY77" s="135">
        <v>8</v>
      </c>
      <c r="CZ77" s="16"/>
    </row>
    <row r="78" spans="13:104">
      <c r="BM78" s="15">
        <v>8</v>
      </c>
      <c r="BN78" s="135"/>
      <c r="BO78" s="135">
        <v>8</v>
      </c>
      <c r="BP78" s="16"/>
      <c r="BR78" s="15">
        <v>8</v>
      </c>
      <c r="BS78" s="135"/>
      <c r="BT78" s="135">
        <v>8</v>
      </c>
      <c r="BU78" s="16"/>
      <c r="BW78" s="15">
        <v>8</v>
      </c>
      <c r="BX78" s="135"/>
      <c r="BY78" s="135">
        <v>8</v>
      </c>
      <c r="BZ78" s="16"/>
      <c r="CB78" s="15">
        <v>8</v>
      </c>
      <c r="CC78" s="135"/>
      <c r="CD78" s="135">
        <v>8</v>
      </c>
      <c r="CE78" s="16"/>
      <c r="CH78" s="15">
        <v>9</v>
      </c>
      <c r="CI78" s="135"/>
      <c r="CJ78" s="135">
        <v>9</v>
      </c>
      <c r="CK78" s="16"/>
      <c r="CM78" s="15">
        <v>9</v>
      </c>
      <c r="CN78" s="135"/>
      <c r="CO78" s="135">
        <v>9</v>
      </c>
      <c r="CP78" s="16"/>
      <c r="CR78" s="15">
        <v>9</v>
      </c>
      <c r="CS78" s="135"/>
      <c r="CT78" s="135">
        <v>9</v>
      </c>
      <c r="CU78" s="16"/>
      <c r="CW78" s="15">
        <v>9</v>
      </c>
      <c r="CX78" s="135"/>
      <c r="CY78" s="135">
        <v>9</v>
      </c>
      <c r="CZ78" s="16"/>
    </row>
    <row r="79" spans="13:104" ht="15.75" thickBot="1">
      <c r="BM79" s="15">
        <v>9</v>
      </c>
      <c r="BN79" s="135"/>
      <c r="BO79" s="135">
        <v>9</v>
      </c>
      <c r="BP79" s="16"/>
      <c r="BR79" s="15">
        <v>9</v>
      </c>
      <c r="BS79" s="135"/>
      <c r="BT79" s="135">
        <v>9</v>
      </c>
      <c r="BU79" s="16"/>
      <c r="BW79" s="15">
        <v>9</v>
      </c>
      <c r="BX79" s="135"/>
      <c r="BY79" s="135">
        <v>9</v>
      </c>
      <c r="BZ79" s="16"/>
      <c r="CB79" s="15">
        <v>9</v>
      </c>
      <c r="CC79" s="135"/>
      <c r="CD79" s="135">
        <v>9</v>
      </c>
      <c r="CE79" s="16"/>
      <c r="CH79" s="17">
        <v>10</v>
      </c>
      <c r="CI79" s="136"/>
      <c r="CJ79" s="136">
        <v>10</v>
      </c>
      <c r="CK79" s="18"/>
      <c r="CM79" s="17">
        <v>10</v>
      </c>
      <c r="CN79" s="136"/>
      <c r="CO79" s="136">
        <v>10</v>
      </c>
      <c r="CP79" s="18"/>
      <c r="CR79" s="17">
        <v>10</v>
      </c>
      <c r="CS79" s="136"/>
      <c r="CT79" s="136">
        <v>10</v>
      </c>
      <c r="CU79" s="18"/>
      <c r="CW79" s="17">
        <v>10</v>
      </c>
      <c r="CX79" s="136"/>
      <c r="CY79" s="136">
        <v>10</v>
      </c>
      <c r="CZ79" s="18"/>
    </row>
    <row r="80" spans="13:104" ht="15.75" thickBot="1">
      <c r="BM80" s="17">
        <v>10</v>
      </c>
      <c r="BN80" s="136"/>
      <c r="BO80" s="136">
        <v>10</v>
      </c>
      <c r="BP80" s="18"/>
      <c r="BR80" s="17">
        <v>10</v>
      </c>
      <c r="BS80" s="136"/>
      <c r="BT80" s="136">
        <v>10</v>
      </c>
      <c r="BU80" s="18"/>
      <c r="BW80" s="17">
        <v>10</v>
      </c>
      <c r="BX80" s="136"/>
      <c r="BY80" s="136">
        <v>10</v>
      </c>
      <c r="BZ80" s="18"/>
      <c r="CB80" s="17">
        <v>10</v>
      </c>
      <c r="CC80" s="136"/>
      <c r="CD80" s="136">
        <v>10</v>
      </c>
      <c r="CE80" s="18"/>
    </row>
    <row r="81" spans="65:104" ht="15.75" thickBot="1">
      <c r="CH81" s="227" t="str">
        <f>AV14</f>
        <v xml:space="preserve">MATCH 15EME PLACE </v>
      </c>
      <c r="CI81" s="228"/>
      <c r="CJ81" s="228"/>
      <c r="CK81" s="229"/>
      <c r="CL81" s="142"/>
      <c r="CM81" s="227" t="str">
        <f>AZ14</f>
        <v xml:space="preserve">MATCH 13EME PLACE </v>
      </c>
      <c r="CN81" s="228"/>
      <c r="CO81" s="228"/>
      <c r="CP81" s="229"/>
      <c r="CQ81" s="143"/>
      <c r="CR81" s="227" t="str">
        <f>AV18</f>
        <v>MATCH 7EME PLACE</v>
      </c>
      <c r="CS81" s="228"/>
      <c r="CT81" s="228"/>
      <c r="CU81" s="229"/>
      <c r="CV81" s="143"/>
      <c r="CW81" s="227" t="str">
        <f>AZ18</f>
        <v>MATCH 5EME PLACE</v>
      </c>
      <c r="CX81" s="228"/>
      <c r="CY81" s="228"/>
      <c r="CZ81" s="229"/>
    </row>
    <row r="82" spans="65:104" ht="15.75" thickBot="1">
      <c r="CH82" s="230"/>
      <c r="CI82" s="231"/>
      <c r="CJ82" s="232"/>
      <c r="CK82" s="233"/>
      <c r="CM82" s="230"/>
      <c r="CN82" s="231"/>
      <c r="CO82" s="232"/>
      <c r="CP82" s="233"/>
      <c r="CQ82" s="138"/>
      <c r="CR82" s="230"/>
      <c r="CS82" s="231"/>
      <c r="CT82" s="232"/>
      <c r="CU82" s="233"/>
      <c r="CV82" s="138"/>
      <c r="CW82" s="230"/>
      <c r="CX82" s="231"/>
      <c r="CY82" s="232"/>
      <c r="CZ82" s="233"/>
    </row>
    <row r="83" spans="65:104" ht="15.75" thickBot="1">
      <c r="BM83" s="281" t="s">
        <v>171</v>
      </c>
      <c r="BN83" s="282"/>
      <c r="BO83" s="282"/>
      <c r="BP83" s="283"/>
      <c r="BQ83" s="142"/>
      <c r="BR83" s="281" t="s">
        <v>171</v>
      </c>
      <c r="BS83" s="282"/>
      <c r="BT83" s="282"/>
      <c r="BU83" s="283"/>
      <c r="CH83" s="237" t="s">
        <v>175</v>
      </c>
      <c r="CI83" s="238"/>
      <c r="CJ83" s="238"/>
      <c r="CK83" s="239"/>
      <c r="CM83" s="237" t="s">
        <v>175</v>
      </c>
      <c r="CN83" s="238"/>
      <c r="CO83" s="238"/>
      <c r="CP83" s="239"/>
      <c r="CR83" s="237" t="s">
        <v>175</v>
      </c>
      <c r="CS83" s="238"/>
      <c r="CT83" s="238"/>
      <c r="CU83" s="239"/>
      <c r="CW83" s="237" t="s">
        <v>175</v>
      </c>
      <c r="CX83" s="238"/>
      <c r="CY83" s="238"/>
      <c r="CZ83" s="239"/>
    </row>
    <row r="84" spans="65:104">
      <c r="BM84" s="284" t="str">
        <f>AJ17</f>
        <v>ECR 2</v>
      </c>
      <c r="BN84" s="285"/>
      <c r="BO84" s="256" t="str">
        <f>AK17</f>
        <v>AV. NORD 87</v>
      </c>
      <c r="BP84" s="286"/>
      <c r="BR84" s="284" t="str">
        <f>AL17</f>
        <v>V. MIOSSON</v>
      </c>
      <c r="BS84" s="285"/>
      <c r="BT84" s="256" t="str">
        <f>AM17</f>
        <v>ECR 1</v>
      </c>
      <c r="BU84" s="286"/>
      <c r="CH84" s="237" t="s">
        <v>172</v>
      </c>
      <c r="CI84" s="238"/>
      <c r="CJ84" s="238" t="s">
        <v>172</v>
      </c>
      <c r="CK84" s="239"/>
      <c r="CM84" s="237" t="s">
        <v>172</v>
      </c>
      <c r="CN84" s="238"/>
      <c r="CO84" s="238" t="s">
        <v>172</v>
      </c>
      <c r="CP84" s="239"/>
      <c r="CR84" s="237" t="s">
        <v>172</v>
      </c>
      <c r="CS84" s="238"/>
      <c r="CT84" s="238" t="s">
        <v>172</v>
      </c>
      <c r="CU84" s="239"/>
      <c r="CW84" s="237" t="s">
        <v>172</v>
      </c>
      <c r="CX84" s="238"/>
      <c r="CY84" s="238" t="s">
        <v>172</v>
      </c>
      <c r="CZ84" s="239"/>
    </row>
    <row r="85" spans="65:104">
      <c r="BM85" s="287" t="s">
        <v>175</v>
      </c>
      <c r="BN85" s="288"/>
      <c r="BO85" s="288"/>
      <c r="BP85" s="289"/>
      <c r="BR85" s="287" t="s">
        <v>175</v>
      </c>
      <c r="BS85" s="288"/>
      <c r="BT85" s="288"/>
      <c r="BU85" s="289"/>
      <c r="CH85" s="15" t="s">
        <v>174</v>
      </c>
      <c r="CI85" s="135" t="s">
        <v>173</v>
      </c>
      <c r="CJ85" s="135" t="s">
        <v>174</v>
      </c>
      <c r="CK85" s="16" t="s">
        <v>173</v>
      </c>
      <c r="CM85" s="15" t="s">
        <v>174</v>
      </c>
      <c r="CN85" s="135" t="s">
        <v>173</v>
      </c>
      <c r="CO85" s="135" t="s">
        <v>174</v>
      </c>
      <c r="CP85" s="16" t="s">
        <v>173</v>
      </c>
      <c r="CR85" s="15" t="s">
        <v>174</v>
      </c>
      <c r="CS85" s="135" t="s">
        <v>173</v>
      </c>
      <c r="CT85" s="135" t="s">
        <v>174</v>
      </c>
      <c r="CU85" s="16" t="s">
        <v>173</v>
      </c>
      <c r="CW85" s="15" t="s">
        <v>174</v>
      </c>
      <c r="CX85" s="135" t="s">
        <v>173</v>
      </c>
      <c r="CY85" s="135" t="s">
        <v>174</v>
      </c>
      <c r="CZ85" s="16" t="s">
        <v>173</v>
      </c>
    </row>
    <row r="86" spans="65:104">
      <c r="BM86" s="287" t="s">
        <v>172</v>
      </c>
      <c r="BN86" s="290"/>
      <c r="BO86" s="291" t="s">
        <v>172</v>
      </c>
      <c r="BP86" s="289"/>
      <c r="BR86" s="287" t="s">
        <v>172</v>
      </c>
      <c r="BS86" s="290"/>
      <c r="BT86" s="291" t="s">
        <v>172</v>
      </c>
      <c r="BU86" s="289"/>
      <c r="CH86" s="15">
        <v>1</v>
      </c>
      <c r="CI86" s="135"/>
      <c r="CJ86" s="135">
        <v>1</v>
      </c>
      <c r="CK86" s="16"/>
      <c r="CM86" s="15">
        <v>1</v>
      </c>
      <c r="CN86" s="135"/>
      <c r="CO86" s="135">
        <v>1</v>
      </c>
      <c r="CP86" s="16"/>
      <c r="CR86" s="15">
        <v>1</v>
      </c>
      <c r="CS86" s="135"/>
      <c r="CT86" s="135">
        <v>1</v>
      </c>
      <c r="CU86" s="16"/>
      <c r="CW86" s="15">
        <v>1</v>
      </c>
      <c r="CX86" s="135"/>
      <c r="CY86" s="135">
        <v>1</v>
      </c>
      <c r="CZ86" s="16"/>
    </row>
    <row r="87" spans="65:104">
      <c r="BM87" s="15" t="s">
        <v>174</v>
      </c>
      <c r="BN87" s="135" t="s">
        <v>173</v>
      </c>
      <c r="BO87" s="135" t="s">
        <v>174</v>
      </c>
      <c r="BP87" s="16" t="s">
        <v>173</v>
      </c>
      <c r="BR87" s="15" t="s">
        <v>174</v>
      </c>
      <c r="BS87" s="135" t="s">
        <v>173</v>
      </c>
      <c r="BT87" s="135" t="s">
        <v>174</v>
      </c>
      <c r="BU87" s="16" t="s">
        <v>173</v>
      </c>
      <c r="CH87" s="15">
        <v>2</v>
      </c>
      <c r="CI87" s="135"/>
      <c r="CJ87" s="135">
        <v>2</v>
      </c>
      <c r="CK87" s="16"/>
      <c r="CM87" s="15">
        <v>2</v>
      </c>
      <c r="CN87" s="135"/>
      <c r="CO87" s="135">
        <v>2</v>
      </c>
      <c r="CP87" s="16"/>
      <c r="CR87" s="15">
        <v>2</v>
      </c>
      <c r="CS87" s="135"/>
      <c r="CT87" s="135">
        <v>2</v>
      </c>
      <c r="CU87" s="16"/>
      <c r="CW87" s="15">
        <v>2</v>
      </c>
      <c r="CX87" s="135"/>
      <c r="CY87" s="135">
        <v>2</v>
      </c>
      <c r="CZ87" s="16"/>
    </row>
    <row r="88" spans="65:104">
      <c r="BM88" s="15">
        <v>1</v>
      </c>
      <c r="BN88" s="135"/>
      <c r="BO88" s="135">
        <v>1</v>
      </c>
      <c r="BP88" s="16"/>
      <c r="BR88" s="15">
        <v>1</v>
      </c>
      <c r="BS88" s="135"/>
      <c r="BT88" s="135">
        <v>1</v>
      </c>
      <c r="BU88" s="16"/>
      <c r="CH88" s="15">
        <v>3</v>
      </c>
      <c r="CI88" s="135"/>
      <c r="CJ88" s="135">
        <v>3</v>
      </c>
      <c r="CK88" s="16"/>
      <c r="CM88" s="15">
        <v>3</v>
      </c>
      <c r="CN88" s="135"/>
      <c r="CO88" s="135">
        <v>3</v>
      </c>
      <c r="CP88" s="16"/>
      <c r="CR88" s="15">
        <v>3</v>
      </c>
      <c r="CS88" s="135"/>
      <c r="CT88" s="135">
        <v>3</v>
      </c>
      <c r="CU88" s="16"/>
      <c r="CW88" s="15">
        <v>3</v>
      </c>
      <c r="CX88" s="135"/>
      <c r="CY88" s="135">
        <v>3</v>
      </c>
      <c r="CZ88" s="16"/>
    </row>
    <row r="89" spans="65:104">
      <c r="BM89" s="15">
        <v>2</v>
      </c>
      <c r="BN89" s="135"/>
      <c r="BO89" s="135">
        <v>2</v>
      </c>
      <c r="BP89" s="16"/>
      <c r="BR89" s="15">
        <v>2</v>
      </c>
      <c r="BS89" s="135"/>
      <c r="BT89" s="135">
        <v>2</v>
      </c>
      <c r="BU89" s="16"/>
      <c r="CH89" s="15">
        <v>4</v>
      </c>
      <c r="CI89" s="135"/>
      <c r="CJ89" s="135">
        <v>4</v>
      </c>
      <c r="CK89" s="16"/>
      <c r="CM89" s="15">
        <v>4</v>
      </c>
      <c r="CN89" s="135"/>
      <c r="CO89" s="135">
        <v>4</v>
      </c>
      <c r="CP89" s="16"/>
      <c r="CR89" s="15">
        <v>4</v>
      </c>
      <c r="CS89" s="135"/>
      <c r="CT89" s="135">
        <v>4</v>
      </c>
      <c r="CU89" s="16"/>
      <c r="CW89" s="15">
        <v>4</v>
      </c>
      <c r="CX89" s="135"/>
      <c r="CY89" s="135">
        <v>4</v>
      </c>
      <c r="CZ89" s="16"/>
    </row>
    <row r="90" spans="65:104">
      <c r="BM90" s="15">
        <v>3</v>
      </c>
      <c r="BN90" s="135"/>
      <c r="BO90" s="135">
        <v>3</v>
      </c>
      <c r="BP90" s="16"/>
      <c r="BR90" s="15">
        <v>3</v>
      </c>
      <c r="BS90" s="135"/>
      <c r="BT90" s="135">
        <v>3</v>
      </c>
      <c r="BU90" s="16"/>
      <c r="CH90" s="15">
        <v>5</v>
      </c>
      <c r="CI90" s="135"/>
      <c r="CJ90" s="135">
        <v>5</v>
      </c>
      <c r="CK90" s="16"/>
      <c r="CM90" s="15">
        <v>5</v>
      </c>
      <c r="CN90" s="135"/>
      <c r="CO90" s="135">
        <v>5</v>
      </c>
      <c r="CP90" s="16"/>
      <c r="CR90" s="15">
        <v>5</v>
      </c>
      <c r="CS90" s="135"/>
      <c r="CT90" s="135">
        <v>5</v>
      </c>
      <c r="CU90" s="16"/>
      <c r="CW90" s="15">
        <v>5</v>
      </c>
      <c r="CX90" s="135"/>
      <c r="CY90" s="135">
        <v>5</v>
      </c>
      <c r="CZ90" s="16"/>
    </row>
    <row r="91" spans="65:104">
      <c r="BM91" s="15">
        <v>4</v>
      </c>
      <c r="BN91" s="135"/>
      <c r="BO91" s="135">
        <v>4</v>
      </c>
      <c r="BP91" s="16"/>
      <c r="BR91" s="15">
        <v>4</v>
      </c>
      <c r="BS91" s="135"/>
      <c r="BT91" s="135">
        <v>4</v>
      </c>
      <c r="BU91" s="16"/>
      <c r="CH91" s="15">
        <v>6</v>
      </c>
      <c r="CI91" s="135"/>
      <c r="CJ91" s="135">
        <v>6</v>
      </c>
      <c r="CK91" s="16"/>
      <c r="CM91" s="15">
        <v>6</v>
      </c>
      <c r="CN91" s="135"/>
      <c r="CO91" s="135">
        <v>6</v>
      </c>
      <c r="CP91" s="16"/>
      <c r="CR91" s="15">
        <v>6</v>
      </c>
      <c r="CS91" s="135"/>
      <c r="CT91" s="135">
        <v>6</v>
      </c>
      <c r="CU91" s="16"/>
      <c r="CW91" s="15">
        <v>6</v>
      </c>
      <c r="CX91" s="135"/>
      <c r="CY91" s="135">
        <v>6</v>
      </c>
      <c r="CZ91" s="16"/>
    </row>
    <row r="92" spans="65:104">
      <c r="BM92" s="15">
        <v>5</v>
      </c>
      <c r="BN92" s="135"/>
      <c r="BO92" s="135">
        <v>5</v>
      </c>
      <c r="BP92" s="16"/>
      <c r="BR92" s="15">
        <v>5</v>
      </c>
      <c r="BS92" s="135"/>
      <c r="BT92" s="135">
        <v>5</v>
      </c>
      <c r="BU92" s="16"/>
      <c r="CH92" s="15">
        <v>7</v>
      </c>
      <c r="CI92" s="135"/>
      <c r="CJ92" s="135">
        <v>7</v>
      </c>
      <c r="CK92" s="16"/>
      <c r="CM92" s="15">
        <v>7</v>
      </c>
      <c r="CN92" s="135"/>
      <c r="CO92" s="135">
        <v>7</v>
      </c>
      <c r="CP92" s="16"/>
      <c r="CR92" s="15">
        <v>7</v>
      </c>
      <c r="CS92" s="135"/>
      <c r="CT92" s="135">
        <v>7</v>
      </c>
      <c r="CU92" s="16"/>
      <c r="CW92" s="15">
        <v>7</v>
      </c>
      <c r="CX92" s="135"/>
      <c r="CY92" s="135">
        <v>7</v>
      </c>
      <c r="CZ92" s="16"/>
    </row>
    <row r="93" spans="65:104">
      <c r="BM93" s="15">
        <v>6</v>
      </c>
      <c r="BN93" s="135"/>
      <c r="BO93" s="135">
        <v>6</v>
      </c>
      <c r="BP93" s="16"/>
      <c r="BR93" s="15">
        <v>6</v>
      </c>
      <c r="BS93" s="135"/>
      <c r="BT93" s="135">
        <v>6</v>
      </c>
      <c r="BU93" s="16"/>
      <c r="CH93" s="15">
        <v>8</v>
      </c>
      <c r="CI93" s="135"/>
      <c r="CJ93" s="135">
        <v>8</v>
      </c>
      <c r="CK93" s="16"/>
      <c r="CM93" s="15">
        <v>8</v>
      </c>
      <c r="CN93" s="135"/>
      <c r="CO93" s="135">
        <v>8</v>
      </c>
      <c r="CP93" s="16"/>
      <c r="CR93" s="15">
        <v>8</v>
      </c>
      <c r="CS93" s="135"/>
      <c r="CT93" s="135">
        <v>8</v>
      </c>
      <c r="CU93" s="16"/>
      <c r="CW93" s="15">
        <v>8</v>
      </c>
      <c r="CX93" s="135"/>
      <c r="CY93" s="135">
        <v>8</v>
      </c>
      <c r="CZ93" s="16"/>
    </row>
    <row r="94" spans="65:104">
      <c r="BM94" s="15">
        <v>7</v>
      </c>
      <c r="BN94" s="135"/>
      <c r="BO94" s="135">
        <v>7</v>
      </c>
      <c r="BP94" s="16"/>
      <c r="BR94" s="15">
        <v>7</v>
      </c>
      <c r="BS94" s="135"/>
      <c r="BT94" s="135">
        <v>7</v>
      </c>
      <c r="BU94" s="16"/>
      <c r="CH94" s="15">
        <v>9</v>
      </c>
      <c r="CI94" s="135"/>
      <c r="CJ94" s="135">
        <v>9</v>
      </c>
      <c r="CK94" s="16"/>
      <c r="CM94" s="15">
        <v>9</v>
      </c>
      <c r="CN94" s="135"/>
      <c r="CO94" s="135">
        <v>9</v>
      </c>
      <c r="CP94" s="16"/>
      <c r="CR94" s="15">
        <v>9</v>
      </c>
      <c r="CS94" s="135"/>
      <c r="CT94" s="135">
        <v>9</v>
      </c>
      <c r="CU94" s="16"/>
      <c r="CW94" s="15">
        <v>9</v>
      </c>
      <c r="CX94" s="135"/>
      <c r="CY94" s="135">
        <v>9</v>
      </c>
      <c r="CZ94" s="16"/>
    </row>
    <row r="95" spans="65:104" ht="15.75" thickBot="1">
      <c r="BM95" s="15">
        <v>8</v>
      </c>
      <c r="BN95" s="135"/>
      <c r="BO95" s="135">
        <v>8</v>
      </c>
      <c r="BP95" s="16"/>
      <c r="BR95" s="15">
        <v>8</v>
      </c>
      <c r="BS95" s="135"/>
      <c r="BT95" s="135">
        <v>8</v>
      </c>
      <c r="BU95" s="16"/>
      <c r="CH95" s="17">
        <v>10</v>
      </c>
      <c r="CI95" s="136"/>
      <c r="CJ95" s="136">
        <v>10</v>
      </c>
      <c r="CK95" s="18"/>
      <c r="CM95" s="17">
        <v>10</v>
      </c>
      <c r="CN95" s="136"/>
      <c r="CO95" s="136">
        <v>10</v>
      </c>
      <c r="CP95" s="18"/>
      <c r="CR95" s="17">
        <v>10</v>
      </c>
      <c r="CS95" s="136"/>
      <c r="CT95" s="136">
        <v>10</v>
      </c>
      <c r="CU95" s="18"/>
      <c r="CW95" s="17">
        <v>10</v>
      </c>
      <c r="CX95" s="136"/>
      <c r="CY95" s="136">
        <v>10</v>
      </c>
      <c r="CZ95" s="18"/>
    </row>
    <row r="96" spans="65:104">
      <c r="BM96" s="15">
        <v>9</v>
      </c>
      <c r="BN96" s="135"/>
      <c r="BO96" s="135">
        <v>9</v>
      </c>
      <c r="BP96" s="16"/>
      <c r="BR96" s="15">
        <v>9</v>
      </c>
      <c r="BS96" s="135"/>
      <c r="BT96" s="135">
        <v>9</v>
      </c>
      <c r="BU96" s="16"/>
    </row>
    <row r="97" spans="65:104" ht="15.75" thickBot="1">
      <c r="BM97" s="17">
        <v>10</v>
      </c>
      <c r="BN97" s="136"/>
      <c r="BO97" s="136">
        <v>10</v>
      </c>
      <c r="BP97" s="18"/>
      <c r="BR97" s="17">
        <v>10</v>
      </c>
      <c r="BS97" s="136"/>
      <c r="BT97" s="136">
        <v>10</v>
      </c>
      <c r="BU97" s="18"/>
    </row>
    <row r="98" spans="65:104" ht="15.75" thickBot="1">
      <c r="CH98" s="240" t="str">
        <f>AV16</f>
        <v xml:space="preserve">MATCH 11EME PLACE </v>
      </c>
      <c r="CI98" s="241"/>
      <c r="CJ98" s="241"/>
      <c r="CK98" s="242"/>
      <c r="CL98" s="142"/>
      <c r="CM98" s="240" t="str">
        <f>AZ16</f>
        <v xml:space="preserve">MATCH 9EME PLACE </v>
      </c>
      <c r="CN98" s="241"/>
      <c r="CO98" s="241"/>
      <c r="CP98" s="242"/>
      <c r="CQ98" s="142"/>
      <c r="CR98" s="240" t="str">
        <f>BD16</f>
        <v>17-20EME PLACE 5</v>
      </c>
      <c r="CS98" s="241"/>
      <c r="CT98" s="241"/>
      <c r="CU98" s="242"/>
      <c r="CV98" s="142"/>
      <c r="CW98" s="240" t="str">
        <f>BH16</f>
        <v>17-20EME PLACE 6</v>
      </c>
      <c r="CX98" s="241"/>
      <c r="CY98" s="241"/>
      <c r="CZ98" s="242"/>
    </row>
    <row r="99" spans="65:104" ht="15.75" thickBot="1">
      <c r="CH99" s="243"/>
      <c r="CI99" s="244"/>
      <c r="CJ99" s="245"/>
      <c r="CK99" s="246"/>
      <c r="CM99" s="243"/>
      <c r="CN99" s="244"/>
      <c r="CO99" s="245"/>
      <c r="CP99" s="246"/>
      <c r="CR99" s="243"/>
      <c r="CS99" s="244"/>
      <c r="CT99" s="245"/>
      <c r="CU99" s="246"/>
      <c r="CW99" s="243"/>
      <c r="CX99" s="244"/>
      <c r="CY99" s="245"/>
      <c r="CZ99" s="246"/>
    </row>
    <row r="100" spans="65:104" ht="15.75" thickBot="1">
      <c r="BM100" s="274" t="s">
        <v>171</v>
      </c>
      <c r="BN100" s="275"/>
      <c r="BO100" s="275"/>
      <c r="BP100" s="276"/>
      <c r="BQ100" s="142"/>
      <c r="BR100" s="274" t="s">
        <v>171</v>
      </c>
      <c r="BS100" s="275"/>
      <c r="BT100" s="275"/>
      <c r="BU100" s="276"/>
      <c r="BV100" s="142"/>
      <c r="BW100" s="274" t="s">
        <v>171</v>
      </c>
      <c r="BX100" s="275"/>
      <c r="BY100" s="275"/>
      <c r="BZ100" s="276"/>
      <c r="CA100" s="142"/>
      <c r="CB100" s="274" t="s">
        <v>171</v>
      </c>
      <c r="CC100" s="275"/>
      <c r="CD100" s="275"/>
      <c r="CE100" s="276"/>
      <c r="CH100" s="237" t="s">
        <v>175</v>
      </c>
      <c r="CI100" s="238"/>
      <c r="CJ100" s="238"/>
      <c r="CK100" s="239"/>
      <c r="CM100" s="237" t="s">
        <v>175</v>
      </c>
      <c r="CN100" s="238"/>
      <c r="CO100" s="238"/>
      <c r="CP100" s="239"/>
      <c r="CR100" s="237" t="s">
        <v>175</v>
      </c>
      <c r="CS100" s="238"/>
      <c r="CT100" s="238"/>
      <c r="CU100" s="239"/>
      <c r="CW100" s="237" t="s">
        <v>175</v>
      </c>
      <c r="CX100" s="238"/>
      <c r="CY100" s="238"/>
      <c r="CZ100" s="239"/>
    </row>
    <row r="101" spans="65:104">
      <c r="BM101" s="277" t="str">
        <f>AN8</f>
        <v>ST GEORGES</v>
      </c>
      <c r="BN101" s="278"/>
      <c r="BO101" s="279" t="str">
        <f>AO8</f>
        <v>SAUJON 2</v>
      </c>
      <c r="BP101" s="280"/>
      <c r="BR101" s="277" t="str">
        <f>AP8</f>
        <v>LLOSC 1</v>
      </c>
      <c r="BS101" s="278"/>
      <c r="BT101" s="279" t="str">
        <f>AQ8</f>
        <v>SAUJON 1</v>
      </c>
      <c r="BU101" s="280"/>
      <c r="BW101" s="277" t="str">
        <f>AJ10</f>
        <v>LLOSC 2</v>
      </c>
      <c r="BX101" s="278"/>
      <c r="BY101" s="279" t="str">
        <f>AK10</f>
        <v>SAUJON 2</v>
      </c>
      <c r="BZ101" s="280"/>
      <c r="CB101" s="277" t="str">
        <f>AL10</f>
        <v>ST GEORGES</v>
      </c>
      <c r="CC101" s="278"/>
      <c r="CD101" s="279" t="str">
        <f>AM10</f>
        <v>SAUJON 1</v>
      </c>
      <c r="CE101" s="280"/>
      <c r="CH101" s="237" t="s">
        <v>172</v>
      </c>
      <c r="CI101" s="238"/>
      <c r="CJ101" s="238" t="s">
        <v>172</v>
      </c>
      <c r="CK101" s="239"/>
      <c r="CM101" s="237" t="s">
        <v>172</v>
      </c>
      <c r="CN101" s="238"/>
      <c r="CO101" s="238" t="s">
        <v>172</v>
      </c>
      <c r="CP101" s="239"/>
      <c r="CR101" s="237" t="s">
        <v>172</v>
      </c>
      <c r="CS101" s="238"/>
      <c r="CT101" s="238" t="s">
        <v>172</v>
      </c>
      <c r="CU101" s="239"/>
      <c r="CW101" s="237" t="s">
        <v>172</v>
      </c>
      <c r="CX101" s="238"/>
      <c r="CY101" s="238" t="s">
        <v>172</v>
      </c>
      <c r="CZ101" s="239"/>
    </row>
    <row r="102" spans="65:104">
      <c r="BM102" s="237" t="s">
        <v>175</v>
      </c>
      <c r="BN102" s="238"/>
      <c r="BO102" s="238"/>
      <c r="BP102" s="239"/>
      <c r="BR102" s="237" t="s">
        <v>175</v>
      </c>
      <c r="BS102" s="238"/>
      <c r="BT102" s="238"/>
      <c r="BU102" s="239"/>
      <c r="BW102" s="237" t="s">
        <v>175</v>
      </c>
      <c r="BX102" s="238"/>
      <c r="BY102" s="238"/>
      <c r="BZ102" s="239"/>
      <c r="CB102" s="237" t="s">
        <v>175</v>
      </c>
      <c r="CC102" s="238"/>
      <c r="CD102" s="238"/>
      <c r="CE102" s="239"/>
      <c r="CH102" s="15" t="s">
        <v>174</v>
      </c>
      <c r="CI102" s="135" t="s">
        <v>173</v>
      </c>
      <c r="CJ102" s="135" t="s">
        <v>174</v>
      </c>
      <c r="CK102" s="16" t="s">
        <v>173</v>
      </c>
      <c r="CM102" s="15" t="s">
        <v>174</v>
      </c>
      <c r="CN102" s="135" t="s">
        <v>173</v>
      </c>
      <c r="CO102" s="135" t="s">
        <v>174</v>
      </c>
      <c r="CP102" s="16" t="s">
        <v>173</v>
      </c>
      <c r="CR102" s="15" t="s">
        <v>174</v>
      </c>
      <c r="CS102" s="135" t="s">
        <v>173</v>
      </c>
      <c r="CT102" s="135" t="s">
        <v>174</v>
      </c>
      <c r="CU102" s="16" t="s">
        <v>173</v>
      </c>
      <c r="CW102" s="15" t="s">
        <v>174</v>
      </c>
      <c r="CX102" s="135" t="s">
        <v>173</v>
      </c>
      <c r="CY102" s="135" t="s">
        <v>174</v>
      </c>
      <c r="CZ102" s="16" t="s">
        <v>173</v>
      </c>
    </row>
    <row r="103" spans="65:104">
      <c r="BM103" s="237" t="s">
        <v>172</v>
      </c>
      <c r="BN103" s="238"/>
      <c r="BO103" s="238" t="s">
        <v>172</v>
      </c>
      <c r="BP103" s="239"/>
      <c r="BR103" s="237" t="s">
        <v>172</v>
      </c>
      <c r="BS103" s="238"/>
      <c r="BT103" s="238" t="s">
        <v>172</v>
      </c>
      <c r="BU103" s="239"/>
      <c r="BW103" s="237" t="s">
        <v>172</v>
      </c>
      <c r="BX103" s="238"/>
      <c r="BY103" s="238" t="s">
        <v>172</v>
      </c>
      <c r="BZ103" s="239"/>
      <c r="CB103" s="237" t="s">
        <v>172</v>
      </c>
      <c r="CC103" s="238"/>
      <c r="CD103" s="238" t="s">
        <v>172</v>
      </c>
      <c r="CE103" s="239"/>
      <c r="CH103" s="15">
        <v>1</v>
      </c>
      <c r="CI103" s="135"/>
      <c r="CJ103" s="135">
        <v>1</v>
      </c>
      <c r="CK103" s="16"/>
      <c r="CM103" s="15">
        <v>1</v>
      </c>
      <c r="CN103" s="135"/>
      <c r="CO103" s="135">
        <v>1</v>
      </c>
      <c r="CP103" s="16"/>
      <c r="CR103" s="15">
        <v>1</v>
      </c>
      <c r="CS103" s="135"/>
      <c r="CT103" s="135">
        <v>1</v>
      </c>
      <c r="CU103" s="16"/>
      <c r="CW103" s="15">
        <v>1</v>
      </c>
      <c r="CX103" s="135"/>
      <c r="CY103" s="135">
        <v>1</v>
      </c>
      <c r="CZ103" s="16"/>
    </row>
    <row r="104" spans="65:104">
      <c r="BM104" s="15" t="s">
        <v>174</v>
      </c>
      <c r="BN104" s="135" t="s">
        <v>173</v>
      </c>
      <c r="BO104" s="135" t="s">
        <v>174</v>
      </c>
      <c r="BP104" s="16" t="s">
        <v>173</v>
      </c>
      <c r="BR104" s="15" t="s">
        <v>174</v>
      </c>
      <c r="BS104" s="135" t="s">
        <v>173</v>
      </c>
      <c r="BT104" s="135" t="s">
        <v>174</v>
      </c>
      <c r="BU104" s="16" t="s">
        <v>173</v>
      </c>
      <c r="BW104" s="15" t="s">
        <v>174</v>
      </c>
      <c r="BX104" s="135" t="s">
        <v>173</v>
      </c>
      <c r="BY104" s="135" t="s">
        <v>174</v>
      </c>
      <c r="BZ104" s="16" t="s">
        <v>173</v>
      </c>
      <c r="CB104" s="15" t="s">
        <v>174</v>
      </c>
      <c r="CC104" s="135" t="s">
        <v>173</v>
      </c>
      <c r="CD104" s="135" t="s">
        <v>174</v>
      </c>
      <c r="CE104" s="16" t="s">
        <v>173</v>
      </c>
      <c r="CH104" s="15">
        <v>2</v>
      </c>
      <c r="CI104" s="135"/>
      <c r="CJ104" s="135">
        <v>2</v>
      </c>
      <c r="CK104" s="16"/>
      <c r="CM104" s="15">
        <v>2</v>
      </c>
      <c r="CN104" s="135"/>
      <c r="CO104" s="135">
        <v>2</v>
      </c>
      <c r="CP104" s="16"/>
      <c r="CR104" s="15">
        <v>2</v>
      </c>
      <c r="CS104" s="135"/>
      <c r="CT104" s="135">
        <v>2</v>
      </c>
      <c r="CU104" s="16"/>
      <c r="CW104" s="15">
        <v>2</v>
      </c>
      <c r="CX104" s="135"/>
      <c r="CY104" s="135">
        <v>2</v>
      </c>
      <c r="CZ104" s="16"/>
    </row>
    <row r="105" spans="65:104">
      <c r="BM105" s="15">
        <v>1</v>
      </c>
      <c r="BN105" s="135"/>
      <c r="BO105" s="135">
        <v>1</v>
      </c>
      <c r="BP105" s="16"/>
      <c r="BR105" s="15">
        <v>1</v>
      </c>
      <c r="BS105" s="135"/>
      <c r="BT105" s="135">
        <v>1</v>
      </c>
      <c r="BU105" s="16"/>
      <c r="BW105" s="15">
        <v>1</v>
      </c>
      <c r="BX105" s="135"/>
      <c r="BY105" s="135">
        <v>1</v>
      </c>
      <c r="BZ105" s="16"/>
      <c r="CB105" s="15">
        <v>1</v>
      </c>
      <c r="CC105" s="135"/>
      <c r="CD105" s="135">
        <v>1</v>
      </c>
      <c r="CE105" s="16"/>
      <c r="CH105" s="15">
        <v>3</v>
      </c>
      <c r="CI105" s="135"/>
      <c r="CJ105" s="135">
        <v>3</v>
      </c>
      <c r="CK105" s="16"/>
      <c r="CM105" s="15">
        <v>3</v>
      </c>
      <c r="CN105" s="135"/>
      <c r="CO105" s="135">
        <v>3</v>
      </c>
      <c r="CP105" s="16"/>
      <c r="CR105" s="15">
        <v>3</v>
      </c>
      <c r="CS105" s="135"/>
      <c r="CT105" s="135">
        <v>3</v>
      </c>
      <c r="CU105" s="16"/>
      <c r="CW105" s="15">
        <v>3</v>
      </c>
      <c r="CX105" s="135"/>
      <c r="CY105" s="135">
        <v>3</v>
      </c>
      <c r="CZ105" s="16"/>
    </row>
    <row r="106" spans="65:104">
      <c r="BM106" s="15">
        <v>2</v>
      </c>
      <c r="BN106" s="135"/>
      <c r="BO106" s="135">
        <v>2</v>
      </c>
      <c r="BP106" s="16"/>
      <c r="BR106" s="15">
        <v>2</v>
      </c>
      <c r="BS106" s="135"/>
      <c r="BT106" s="135">
        <v>2</v>
      </c>
      <c r="BU106" s="16"/>
      <c r="BW106" s="15">
        <v>2</v>
      </c>
      <c r="BX106" s="135"/>
      <c r="BY106" s="135">
        <v>2</v>
      </c>
      <c r="BZ106" s="16"/>
      <c r="CB106" s="15">
        <v>2</v>
      </c>
      <c r="CC106" s="135"/>
      <c r="CD106" s="135">
        <v>2</v>
      </c>
      <c r="CE106" s="16"/>
      <c r="CH106" s="15">
        <v>4</v>
      </c>
      <c r="CI106" s="135"/>
      <c r="CJ106" s="135">
        <v>4</v>
      </c>
      <c r="CK106" s="16"/>
      <c r="CM106" s="15">
        <v>4</v>
      </c>
      <c r="CN106" s="135"/>
      <c r="CO106" s="135">
        <v>4</v>
      </c>
      <c r="CP106" s="16"/>
      <c r="CR106" s="15">
        <v>4</v>
      </c>
      <c r="CS106" s="135"/>
      <c r="CT106" s="135">
        <v>4</v>
      </c>
      <c r="CU106" s="16"/>
      <c r="CW106" s="15">
        <v>4</v>
      </c>
      <c r="CX106" s="135"/>
      <c r="CY106" s="135">
        <v>4</v>
      </c>
      <c r="CZ106" s="16"/>
    </row>
    <row r="107" spans="65:104">
      <c r="BM107" s="15">
        <v>3</v>
      </c>
      <c r="BN107" s="135"/>
      <c r="BO107" s="135">
        <v>3</v>
      </c>
      <c r="BP107" s="16"/>
      <c r="BR107" s="15">
        <v>3</v>
      </c>
      <c r="BS107" s="135"/>
      <c r="BT107" s="135">
        <v>3</v>
      </c>
      <c r="BU107" s="16"/>
      <c r="BW107" s="15">
        <v>3</v>
      </c>
      <c r="BX107" s="135"/>
      <c r="BY107" s="135">
        <v>3</v>
      </c>
      <c r="BZ107" s="16"/>
      <c r="CB107" s="15">
        <v>3</v>
      </c>
      <c r="CC107" s="135"/>
      <c r="CD107" s="135">
        <v>3</v>
      </c>
      <c r="CE107" s="16"/>
      <c r="CH107" s="15">
        <v>5</v>
      </c>
      <c r="CI107" s="135"/>
      <c r="CJ107" s="135">
        <v>5</v>
      </c>
      <c r="CK107" s="16"/>
      <c r="CM107" s="15">
        <v>5</v>
      </c>
      <c r="CN107" s="135"/>
      <c r="CO107" s="135">
        <v>5</v>
      </c>
      <c r="CP107" s="16"/>
      <c r="CR107" s="15">
        <v>5</v>
      </c>
      <c r="CS107" s="135"/>
      <c r="CT107" s="135">
        <v>5</v>
      </c>
      <c r="CU107" s="16"/>
      <c r="CW107" s="15">
        <v>5</v>
      </c>
      <c r="CX107" s="135"/>
      <c r="CY107" s="135">
        <v>5</v>
      </c>
      <c r="CZ107" s="16"/>
    </row>
    <row r="108" spans="65:104">
      <c r="BM108" s="15">
        <v>4</v>
      </c>
      <c r="BN108" s="135"/>
      <c r="BO108" s="135">
        <v>4</v>
      </c>
      <c r="BP108" s="16"/>
      <c r="BR108" s="15">
        <v>4</v>
      </c>
      <c r="BS108" s="135"/>
      <c r="BT108" s="135">
        <v>4</v>
      </c>
      <c r="BU108" s="16"/>
      <c r="BW108" s="15">
        <v>4</v>
      </c>
      <c r="BX108" s="135"/>
      <c r="BY108" s="135">
        <v>4</v>
      </c>
      <c r="BZ108" s="16"/>
      <c r="CB108" s="15">
        <v>4</v>
      </c>
      <c r="CC108" s="135"/>
      <c r="CD108" s="135">
        <v>4</v>
      </c>
      <c r="CE108" s="16"/>
      <c r="CH108" s="15">
        <v>6</v>
      </c>
      <c r="CI108" s="135"/>
      <c r="CJ108" s="135">
        <v>6</v>
      </c>
      <c r="CK108" s="16"/>
      <c r="CM108" s="15">
        <v>6</v>
      </c>
      <c r="CN108" s="135"/>
      <c r="CO108" s="135">
        <v>6</v>
      </c>
      <c r="CP108" s="16"/>
      <c r="CR108" s="15">
        <v>6</v>
      </c>
      <c r="CS108" s="135"/>
      <c r="CT108" s="135">
        <v>6</v>
      </c>
      <c r="CU108" s="16"/>
      <c r="CW108" s="15">
        <v>6</v>
      </c>
      <c r="CX108" s="135"/>
      <c r="CY108" s="135">
        <v>6</v>
      </c>
      <c r="CZ108" s="16"/>
    </row>
    <row r="109" spans="65:104">
      <c r="BM109" s="15">
        <v>5</v>
      </c>
      <c r="BN109" s="135"/>
      <c r="BO109" s="135">
        <v>5</v>
      </c>
      <c r="BP109" s="16"/>
      <c r="BR109" s="15">
        <v>5</v>
      </c>
      <c r="BS109" s="135"/>
      <c r="BT109" s="135">
        <v>5</v>
      </c>
      <c r="BU109" s="16"/>
      <c r="BW109" s="15">
        <v>5</v>
      </c>
      <c r="BX109" s="135"/>
      <c r="BY109" s="135">
        <v>5</v>
      </c>
      <c r="BZ109" s="16"/>
      <c r="CB109" s="15">
        <v>5</v>
      </c>
      <c r="CC109" s="135"/>
      <c r="CD109" s="135">
        <v>5</v>
      </c>
      <c r="CE109" s="16"/>
      <c r="CH109" s="15">
        <v>7</v>
      </c>
      <c r="CI109" s="135"/>
      <c r="CJ109" s="135">
        <v>7</v>
      </c>
      <c r="CK109" s="16"/>
      <c r="CM109" s="15">
        <v>7</v>
      </c>
      <c r="CN109" s="135"/>
      <c r="CO109" s="135">
        <v>7</v>
      </c>
      <c r="CP109" s="16"/>
      <c r="CR109" s="15">
        <v>7</v>
      </c>
      <c r="CS109" s="135"/>
      <c r="CT109" s="135">
        <v>7</v>
      </c>
      <c r="CU109" s="16"/>
      <c r="CW109" s="15">
        <v>7</v>
      </c>
      <c r="CX109" s="135"/>
      <c r="CY109" s="135">
        <v>7</v>
      </c>
      <c r="CZ109" s="16"/>
    </row>
    <row r="110" spans="65:104">
      <c r="BM110" s="15">
        <v>6</v>
      </c>
      <c r="BN110" s="135"/>
      <c r="BO110" s="135">
        <v>6</v>
      </c>
      <c r="BP110" s="16"/>
      <c r="BR110" s="15">
        <v>6</v>
      </c>
      <c r="BS110" s="135"/>
      <c r="BT110" s="135">
        <v>6</v>
      </c>
      <c r="BU110" s="16"/>
      <c r="BW110" s="15">
        <v>6</v>
      </c>
      <c r="BX110" s="135"/>
      <c r="BY110" s="135">
        <v>6</v>
      </c>
      <c r="BZ110" s="16"/>
      <c r="CB110" s="15">
        <v>6</v>
      </c>
      <c r="CC110" s="135"/>
      <c r="CD110" s="135">
        <v>6</v>
      </c>
      <c r="CE110" s="16"/>
      <c r="CH110" s="15">
        <v>8</v>
      </c>
      <c r="CI110" s="135"/>
      <c r="CJ110" s="135">
        <v>8</v>
      </c>
      <c r="CK110" s="16"/>
      <c r="CM110" s="15">
        <v>8</v>
      </c>
      <c r="CN110" s="135"/>
      <c r="CO110" s="135">
        <v>8</v>
      </c>
      <c r="CP110" s="16"/>
      <c r="CR110" s="15">
        <v>8</v>
      </c>
      <c r="CS110" s="135"/>
      <c r="CT110" s="135">
        <v>8</v>
      </c>
      <c r="CU110" s="16"/>
      <c r="CW110" s="15">
        <v>8</v>
      </c>
      <c r="CX110" s="135"/>
      <c r="CY110" s="135">
        <v>8</v>
      </c>
      <c r="CZ110" s="16"/>
    </row>
    <row r="111" spans="65:104">
      <c r="BM111" s="15">
        <v>7</v>
      </c>
      <c r="BN111" s="135"/>
      <c r="BO111" s="135">
        <v>7</v>
      </c>
      <c r="BP111" s="16"/>
      <c r="BR111" s="15">
        <v>7</v>
      </c>
      <c r="BS111" s="135"/>
      <c r="BT111" s="135">
        <v>7</v>
      </c>
      <c r="BU111" s="16"/>
      <c r="BW111" s="15">
        <v>7</v>
      </c>
      <c r="BX111" s="135"/>
      <c r="BY111" s="135">
        <v>7</v>
      </c>
      <c r="BZ111" s="16"/>
      <c r="CB111" s="15">
        <v>7</v>
      </c>
      <c r="CC111" s="135"/>
      <c r="CD111" s="135">
        <v>7</v>
      </c>
      <c r="CE111" s="16"/>
      <c r="CH111" s="15">
        <v>9</v>
      </c>
      <c r="CI111" s="135"/>
      <c r="CJ111" s="135">
        <v>9</v>
      </c>
      <c r="CK111" s="16"/>
      <c r="CM111" s="15">
        <v>9</v>
      </c>
      <c r="CN111" s="135"/>
      <c r="CO111" s="135">
        <v>9</v>
      </c>
      <c r="CP111" s="16"/>
      <c r="CR111" s="15">
        <v>9</v>
      </c>
      <c r="CS111" s="135"/>
      <c r="CT111" s="135">
        <v>9</v>
      </c>
      <c r="CU111" s="16"/>
      <c r="CW111" s="15">
        <v>9</v>
      </c>
      <c r="CX111" s="135"/>
      <c r="CY111" s="135">
        <v>9</v>
      </c>
      <c r="CZ111" s="16"/>
    </row>
    <row r="112" spans="65:104" ht="15.75" thickBot="1">
      <c r="BM112" s="15">
        <v>8</v>
      </c>
      <c r="BN112" s="135"/>
      <c r="BO112" s="135">
        <v>8</v>
      </c>
      <c r="BP112" s="16"/>
      <c r="BR112" s="15">
        <v>8</v>
      </c>
      <c r="BS112" s="135"/>
      <c r="BT112" s="135">
        <v>8</v>
      </c>
      <c r="BU112" s="16"/>
      <c r="BW112" s="15">
        <v>8</v>
      </c>
      <c r="BX112" s="135"/>
      <c r="BY112" s="135">
        <v>8</v>
      </c>
      <c r="BZ112" s="16"/>
      <c r="CB112" s="15">
        <v>8</v>
      </c>
      <c r="CC112" s="135"/>
      <c r="CD112" s="135">
        <v>8</v>
      </c>
      <c r="CE112" s="16"/>
      <c r="CH112" s="17">
        <v>10</v>
      </c>
      <c r="CI112" s="136"/>
      <c r="CJ112" s="136">
        <v>10</v>
      </c>
      <c r="CK112" s="18"/>
      <c r="CM112" s="17">
        <v>10</v>
      </c>
      <c r="CN112" s="136"/>
      <c r="CO112" s="136">
        <v>10</v>
      </c>
      <c r="CP112" s="18"/>
      <c r="CR112" s="17">
        <v>10</v>
      </c>
      <c r="CS112" s="136"/>
      <c r="CT112" s="136">
        <v>10</v>
      </c>
      <c r="CU112" s="18"/>
      <c r="CW112" s="17">
        <v>10</v>
      </c>
      <c r="CX112" s="136"/>
      <c r="CY112" s="136">
        <v>10</v>
      </c>
      <c r="CZ112" s="18"/>
    </row>
    <row r="113" spans="65:94" ht="15.75" thickBot="1">
      <c r="BM113" s="15">
        <v>9</v>
      </c>
      <c r="BN113" s="135"/>
      <c r="BO113" s="135">
        <v>9</v>
      </c>
      <c r="BP113" s="16"/>
      <c r="BR113" s="15">
        <v>9</v>
      </c>
      <c r="BS113" s="135"/>
      <c r="BT113" s="135">
        <v>9</v>
      </c>
      <c r="BU113" s="16"/>
      <c r="BW113" s="15">
        <v>9</v>
      </c>
      <c r="BX113" s="135"/>
      <c r="BY113" s="135">
        <v>9</v>
      </c>
      <c r="BZ113" s="16"/>
      <c r="CB113" s="15">
        <v>9</v>
      </c>
      <c r="CC113" s="135"/>
      <c r="CD113" s="135">
        <v>9</v>
      </c>
      <c r="CE113" s="16"/>
    </row>
    <row r="114" spans="65:94" ht="15.75" thickBot="1">
      <c r="BM114" s="17">
        <v>10</v>
      </c>
      <c r="BN114" s="136"/>
      <c r="BO114" s="136">
        <v>10</v>
      </c>
      <c r="BP114" s="18"/>
      <c r="BR114" s="17">
        <v>10</v>
      </c>
      <c r="BS114" s="136"/>
      <c r="BT114" s="136">
        <v>10</v>
      </c>
      <c r="BU114" s="18"/>
      <c r="BW114" s="17">
        <v>10</v>
      </c>
      <c r="BX114" s="136"/>
      <c r="BY114" s="136">
        <v>10</v>
      </c>
      <c r="BZ114" s="18"/>
      <c r="CB114" s="17">
        <v>10</v>
      </c>
      <c r="CC114" s="136"/>
      <c r="CD114" s="136">
        <v>10</v>
      </c>
      <c r="CE114" s="18"/>
      <c r="CH114" s="240" t="str">
        <f>AV20</f>
        <v>MATCH 3EME PLACE</v>
      </c>
      <c r="CI114" s="241"/>
      <c r="CJ114" s="241"/>
      <c r="CK114" s="242"/>
      <c r="CL114" s="142"/>
      <c r="CM114" s="227" t="str">
        <f>AV22</f>
        <v>FINALE</v>
      </c>
      <c r="CN114" s="228"/>
      <c r="CO114" s="228"/>
      <c r="CP114" s="229"/>
    </row>
    <row r="115" spans="65:94" ht="15.75" thickBot="1">
      <c r="CH115" s="243"/>
      <c r="CI115" s="244"/>
      <c r="CJ115" s="245"/>
      <c r="CK115" s="246"/>
      <c r="CM115" s="230"/>
      <c r="CN115" s="231"/>
      <c r="CO115" s="232"/>
      <c r="CP115" s="233"/>
    </row>
    <row r="116" spans="65:94" ht="15.75" thickBot="1">
      <c r="BM116" s="274" t="s">
        <v>171</v>
      </c>
      <c r="BN116" s="275"/>
      <c r="BO116" s="275"/>
      <c r="BP116" s="276"/>
      <c r="BQ116" s="142"/>
      <c r="BR116" s="274" t="s">
        <v>171</v>
      </c>
      <c r="BS116" s="275"/>
      <c r="BT116" s="275"/>
      <c r="BU116" s="276"/>
      <c r="BV116" s="142"/>
      <c r="BW116" s="274" t="s">
        <v>171</v>
      </c>
      <c r="BX116" s="275"/>
      <c r="BY116" s="275"/>
      <c r="BZ116" s="276"/>
      <c r="CA116" s="142"/>
      <c r="CB116" s="274" t="s">
        <v>171</v>
      </c>
      <c r="CC116" s="275"/>
      <c r="CD116" s="275"/>
      <c r="CE116" s="276"/>
      <c r="CH116" s="237" t="s">
        <v>175</v>
      </c>
      <c r="CI116" s="238"/>
      <c r="CJ116" s="238"/>
      <c r="CK116" s="239"/>
      <c r="CM116" s="234" t="s">
        <v>175</v>
      </c>
      <c r="CN116" s="235"/>
      <c r="CO116" s="235"/>
      <c r="CP116" s="236"/>
    </row>
    <row r="117" spans="65:94">
      <c r="BM117" s="277" t="str">
        <f>AN12</f>
        <v>LLOSC 1</v>
      </c>
      <c r="BN117" s="278"/>
      <c r="BO117" s="279" t="str">
        <f>AO12</f>
        <v>LLOSC 2</v>
      </c>
      <c r="BP117" s="280"/>
      <c r="BR117" s="277" t="str">
        <f>AP12</f>
        <v>SAUJON 1</v>
      </c>
      <c r="BS117" s="278"/>
      <c r="BT117" s="279" t="str">
        <f>AQ12</f>
        <v>SAUJON 2</v>
      </c>
      <c r="BU117" s="280"/>
      <c r="BW117" s="277" t="str">
        <f>AJ14</f>
        <v>ST GEORGES</v>
      </c>
      <c r="BX117" s="278"/>
      <c r="BY117" s="279" t="str">
        <f>AK14</f>
        <v>LLOSC 2</v>
      </c>
      <c r="BZ117" s="280"/>
      <c r="CB117" s="277" t="str">
        <f>AL14</f>
        <v>LLOSC 1</v>
      </c>
      <c r="CC117" s="278"/>
      <c r="CD117" s="279" t="str">
        <f>AM14</f>
        <v>SAUJON 2</v>
      </c>
      <c r="CE117" s="280"/>
      <c r="CH117" s="237" t="s">
        <v>172</v>
      </c>
      <c r="CI117" s="238"/>
      <c r="CJ117" s="238" t="s">
        <v>172</v>
      </c>
      <c r="CK117" s="239"/>
      <c r="CM117" s="237" t="s">
        <v>172</v>
      </c>
      <c r="CN117" s="238"/>
      <c r="CO117" s="238" t="s">
        <v>172</v>
      </c>
      <c r="CP117" s="239"/>
    </row>
    <row r="118" spans="65:94">
      <c r="BM118" s="237" t="s">
        <v>175</v>
      </c>
      <c r="BN118" s="238"/>
      <c r="BO118" s="238"/>
      <c r="BP118" s="239"/>
      <c r="BR118" s="237" t="s">
        <v>175</v>
      </c>
      <c r="BS118" s="238"/>
      <c r="BT118" s="238"/>
      <c r="BU118" s="239"/>
      <c r="BW118" s="237" t="s">
        <v>175</v>
      </c>
      <c r="BX118" s="238"/>
      <c r="BY118" s="238"/>
      <c r="BZ118" s="239"/>
      <c r="CB118" s="237" t="s">
        <v>175</v>
      </c>
      <c r="CC118" s="238"/>
      <c r="CD118" s="238"/>
      <c r="CE118" s="239"/>
      <c r="CH118" s="15" t="s">
        <v>174</v>
      </c>
      <c r="CI118" s="135" t="s">
        <v>173</v>
      </c>
      <c r="CJ118" s="135" t="s">
        <v>174</v>
      </c>
      <c r="CK118" s="16" t="s">
        <v>173</v>
      </c>
      <c r="CM118" s="15" t="s">
        <v>174</v>
      </c>
      <c r="CN118" s="135" t="s">
        <v>173</v>
      </c>
      <c r="CO118" s="135" t="s">
        <v>174</v>
      </c>
      <c r="CP118" s="16" t="s">
        <v>173</v>
      </c>
    </row>
    <row r="119" spans="65:94">
      <c r="BM119" s="237" t="s">
        <v>172</v>
      </c>
      <c r="BN119" s="238"/>
      <c r="BO119" s="238" t="s">
        <v>172</v>
      </c>
      <c r="BP119" s="239"/>
      <c r="BR119" s="237" t="s">
        <v>172</v>
      </c>
      <c r="BS119" s="238"/>
      <c r="BT119" s="238" t="s">
        <v>172</v>
      </c>
      <c r="BU119" s="239"/>
      <c r="BW119" s="237" t="s">
        <v>172</v>
      </c>
      <c r="BX119" s="238"/>
      <c r="BY119" s="238" t="s">
        <v>172</v>
      </c>
      <c r="BZ119" s="239"/>
      <c r="CB119" s="237" t="s">
        <v>172</v>
      </c>
      <c r="CC119" s="238"/>
      <c r="CD119" s="238" t="s">
        <v>172</v>
      </c>
      <c r="CE119" s="239"/>
      <c r="CH119" s="15">
        <v>1</v>
      </c>
      <c r="CI119" s="135"/>
      <c r="CJ119" s="135">
        <v>1</v>
      </c>
      <c r="CK119" s="16"/>
      <c r="CM119" s="15">
        <v>1</v>
      </c>
      <c r="CN119" s="135"/>
      <c r="CO119" s="135">
        <v>1</v>
      </c>
      <c r="CP119" s="16"/>
    </row>
    <row r="120" spans="65:94">
      <c r="BM120" s="15" t="s">
        <v>174</v>
      </c>
      <c r="BN120" s="135" t="s">
        <v>173</v>
      </c>
      <c r="BO120" s="135" t="s">
        <v>174</v>
      </c>
      <c r="BP120" s="16" t="s">
        <v>173</v>
      </c>
      <c r="BR120" s="15" t="s">
        <v>174</v>
      </c>
      <c r="BS120" s="135" t="s">
        <v>173</v>
      </c>
      <c r="BT120" s="135" t="s">
        <v>174</v>
      </c>
      <c r="BU120" s="16" t="s">
        <v>173</v>
      </c>
      <c r="BW120" s="15" t="s">
        <v>174</v>
      </c>
      <c r="BX120" s="135" t="s">
        <v>173</v>
      </c>
      <c r="BY120" s="135" t="s">
        <v>174</v>
      </c>
      <c r="BZ120" s="16" t="s">
        <v>173</v>
      </c>
      <c r="CB120" s="15" t="s">
        <v>174</v>
      </c>
      <c r="CC120" s="135" t="s">
        <v>173</v>
      </c>
      <c r="CD120" s="135" t="s">
        <v>174</v>
      </c>
      <c r="CE120" s="16" t="s">
        <v>173</v>
      </c>
      <c r="CH120" s="15">
        <v>2</v>
      </c>
      <c r="CI120" s="135"/>
      <c r="CJ120" s="135">
        <v>2</v>
      </c>
      <c r="CK120" s="16"/>
      <c r="CM120" s="15">
        <v>2</v>
      </c>
      <c r="CN120" s="135"/>
      <c r="CO120" s="135">
        <v>2</v>
      </c>
      <c r="CP120" s="16"/>
    </row>
    <row r="121" spans="65:94">
      <c r="BM121" s="15">
        <v>1</v>
      </c>
      <c r="BN121" s="135"/>
      <c r="BO121" s="135">
        <v>1</v>
      </c>
      <c r="BP121" s="16"/>
      <c r="BR121" s="15">
        <v>1</v>
      </c>
      <c r="BS121" s="135"/>
      <c r="BT121" s="135">
        <v>1</v>
      </c>
      <c r="BU121" s="16"/>
      <c r="BW121" s="15">
        <v>1</v>
      </c>
      <c r="BX121" s="135"/>
      <c r="BY121" s="135">
        <v>1</v>
      </c>
      <c r="BZ121" s="16"/>
      <c r="CB121" s="15">
        <v>1</v>
      </c>
      <c r="CC121" s="135"/>
      <c r="CD121" s="135">
        <v>1</v>
      </c>
      <c r="CE121" s="16"/>
      <c r="CH121" s="15">
        <v>3</v>
      </c>
      <c r="CI121" s="135"/>
      <c r="CJ121" s="135">
        <v>3</v>
      </c>
      <c r="CK121" s="16"/>
      <c r="CM121" s="15">
        <v>3</v>
      </c>
      <c r="CN121" s="135"/>
      <c r="CO121" s="135">
        <v>3</v>
      </c>
      <c r="CP121" s="16"/>
    </row>
    <row r="122" spans="65:94">
      <c r="BM122" s="15">
        <v>2</v>
      </c>
      <c r="BN122" s="135"/>
      <c r="BO122" s="135">
        <v>2</v>
      </c>
      <c r="BP122" s="16"/>
      <c r="BR122" s="15">
        <v>2</v>
      </c>
      <c r="BS122" s="135"/>
      <c r="BT122" s="135">
        <v>2</v>
      </c>
      <c r="BU122" s="16"/>
      <c r="BW122" s="15">
        <v>2</v>
      </c>
      <c r="BX122" s="135"/>
      <c r="BY122" s="135">
        <v>2</v>
      </c>
      <c r="BZ122" s="16"/>
      <c r="CB122" s="15">
        <v>2</v>
      </c>
      <c r="CC122" s="135"/>
      <c r="CD122" s="135">
        <v>2</v>
      </c>
      <c r="CE122" s="16"/>
      <c r="CH122" s="15">
        <v>4</v>
      </c>
      <c r="CI122" s="135"/>
      <c r="CJ122" s="135">
        <v>4</v>
      </c>
      <c r="CK122" s="16"/>
      <c r="CM122" s="15">
        <v>4</v>
      </c>
      <c r="CN122" s="135"/>
      <c r="CO122" s="135">
        <v>4</v>
      </c>
      <c r="CP122" s="16"/>
    </row>
    <row r="123" spans="65:94">
      <c r="BM123" s="15">
        <v>3</v>
      </c>
      <c r="BN123" s="135"/>
      <c r="BO123" s="135">
        <v>3</v>
      </c>
      <c r="BP123" s="16"/>
      <c r="BR123" s="15">
        <v>3</v>
      </c>
      <c r="BS123" s="135"/>
      <c r="BT123" s="135">
        <v>3</v>
      </c>
      <c r="BU123" s="16"/>
      <c r="BW123" s="15">
        <v>3</v>
      </c>
      <c r="BX123" s="135"/>
      <c r="BY123" s="135">
        <v>3</v>
      </c>
      <c r="BZ123" s="16"/>
      <c r="CB123" s="15">
        <v>3</v>
      </c>
      <c r="CC123" s="135"/>
      <c r="CD123" s="135">
        <v>3</v>
      </c>
      <c r="CE123" s="16"/>
      <c r="CH123" s="15">
        <v>5</v>
      </c>
      <c r="CI123" s="135"/>
      <c r="CJ123" s="135">
        <v>5</v>
      </c>
      <c r="CK123" s="16"/>
      <c r="CM123" s="15">
        <v>5</v>
      </c>
      <c r="CN123" s="135"/>
      <c r="CO123" s="135">
        <v>5</v>
      </c>
      <c r="CP123" s="16"/>
    </row>
    <row r="124" spans="65:94">
      <c r="BM124" s="15">
        <v>4</v>
      </c>
      <c r="BN124" s="135"/>
      <c r="BO124" s="135">
        <v>4</v>
      </c>
      <c r="BP124" s="16"/>
      <c r="BR124" s="15">
        <v>4</v>
      </c>
      <c r="BS124" s="135"/>
      <c r="BT124" s="135">
        <v>4</v>
      </c>
      <c r="BU124" s="16"/>
      <c r="BW124" s="15">
        <v>4</v>
      </c>
      <c r="BX124" s="135"/>
      <c r="BY124" s="135">
        <v>4</v>
      </c>
      <c r="BZ124" s="16"/>
      <c r="CB124" s="15">
        <v>4</v>
      </c>
      <c r="CC124" s="135"/>
      <c r="CD124" s="135">
        <v>4</v>
      </c>
      <c r="CE124" s="16"/>
      <c r="CH124" s="15">
        <v>6</v>
      </c>
      <c r="CI124" s="135"/>
      <c r="CJ124" s="135">
        <v>6</v>
      </c>
      <c r="CK124" s="16"/>
      <c r="CM124" s="15">
        <v>6</v>
      </c>
      <c r="CN124" s="135"/>
      <c r="CO124" s="135">
        <v>6</v>
      </c>
      <c r="CP124" s="16"/>
    </row>
    <row r="125" spans="65:94">
      <c r="BM125" s="15">
        <v>5</v>
      </c>
      <c r="BN125" s="135"/>
      <c r="BO125" s="135">
        <v>5</v>
      </c>
      <c r="BP125" s="16"/>
      <c r="BR125" s="15">
        <v>5</v>
      </c>
      <c r="BS125" s="135"/>
      <c r="BT125" s="135">
        <v>5</v>
      </c>
      <c r="BU125" s="16"/>
      <c r="BW125" s="15">
        <v>5</v>
      </c>
      <c r="BX125" s="135"/>
      <c r="BY125" s="135">
        <v>5</v>
      </c>
      <c r="BZ125" s="16"/>
      <c r="CB125" s="15">
        <v>5</v>
      </c>
      <c r="CC125" s="135"/>
      <c r="CD125" s="135">
        <v>5</v>
      </c>
      <c r="CE125" s="16"/>
      <c r="CH125" s="15">
        <v>7</v>
      </c>
      <c r="CI125" s="135"/>
      <c r="CJ125" s="135">
        <v>7</v>
      </c>
      <c r="CK125" s="16"/>
      <c r="CM125" s="15">
        <v>7</v>
      </c>
      <c r="CN125" s="135"/>
      <c r="CO125" s="135">
        <v>7</v>
      </c>
      <c r="CP125" s="16"/>
    </row>
    <row r="126" spans="65:94">
      <c r="BM126" s="15">
        <v>6</v>
      </c>
      <c r="BN126" s="135"/>
      <c r="BO126" s="135">
        <v>6</v>
      </c>
      <c r="BP126" s="16"/>
      <c r="BR126" s="15">
        <v>6</v>
      </c>
      <c r="BS126" s="135"/>
      <c r="BT126" s="135">
        <v>6</v>
      </c>
      <c r="BU126" s="16"/>
      <c r="BW126" s="15">
        <v>6</v>
      </c>
      <c r="BX126" s="135"/>
      <c r="BY126" s="135">
        <v>6</v>
      </c>
      <c r="BZ126" s="16"/>
      <c r="CB126" s="15">
        <v>6</v>
      </c>
      <c r="CC126" s="135"/>
      <c r="CD126" s="135">
        <v>6</v>
      </c>
      <c r="CE126" s="16"/>
      <c r="CH126" s="15">
        <v>8</v>
      </c>
      <c r="CI126" s="135"/>
      <c r="CJ126" s="135">
        <v>8</v>
      </c>
      <c r="CK126" s="16"/>
      <c r="CM126" s="15">
        <v>8</v>
      </c>
      <c r="CN126" s="135"/>
      <c r="CO126" s="135">
        <v>8</v>
      </c>
      <c r="CP126" s="16"/>
    </row>
    <row r="127" spans="65:94">
      <c r="BM127" s="15">
        <v>7</v>
      </c>
      <c r="BN127" s="135"/>
      <c r="BO127" s="135">
        <v>7</v>
      </c>
      <c r="BP127" s="16"/>
      <c r="BR127" s="15">
        <v>7</v>
      </c>
      <c r="BS127" s="135"/>
      <c r="BT127" s="135">
        <v>7</v>
      </c>
      <c r="BU127" s="16"/>
      <c r="BW127" s="15">
        <v>7</v>
      </c>
      <c r="BX127" s="135"/>
      <c r="BY127" s="135">
        <v>7</v>
      </c>
      <c r="BZ127" s="16"/>
      <c r="CB127" s="15">
        <v>7</v>
      </c>
      <c r="CC127" s="135"/>
      <c r="CD127" s="135">
        <v>7</v>
      </c>
      <c r="CE127" s="16"/>
      <c r="CH127" s="15">
        <v>9</v>
      </c>
      <c r="CI127" s="135"/>
      <c r="CJ127" s="135">
        <v>9</v>
      </c>
      <c r="CK127" s="16"/>
      <c r="CM127" s="15">
        <v>9</v>
      </c>
      <c r="CN127" s="135"/>
      <c r="CO127" s="135">
        <v>9</v>
      </c>
      <c r="CP127" s="16"/>
    </row>
    <row r="128" spans="65:94" ht="15.75" thickBot="1">
      <c r="BM128" s="15">
        <v>8</v>
      </c>
      <c r="BN128" s="135"/>
      <c r="BO128" s="135">
        <v>8</v>
      </c>
      <c r="BP128" s="16"/>
      <c r="BR128" s="15">
        <v>8</v>
      </c>
      <c r="BS128" s="135"/>
      <c r="BT128" s="135">
        <v>8</v>
      </c>
      <c r="BU128" s="16"/>
      <c r="BW128" s="15">
        <v>8</v>
      </c>
      <c r="BX128" s="135"/>
      <c r="BY128" s="135">
        <v>8</v>
      </c>
      <c r="BZ128" s="16"/>
      <c r="CB128" s="15">
        <v>8</v>
      </c>
      <c r="CC128" s="135"/>
      <c r="CD128" s="135">
        <v>8</v>
      </c>
      <c r="CE128" s="16"/>
      <c r="CH128" s="17">
        <v>10</v>
      </c>
      <c r="CI128" s="136"/>
      <c r="CJ128" s="136">
        <v>10</v>
      </c>
      <c r="CK128" s="18"/>
      <c r="CM128" s="17">
        <v>10</v>
      </c>
      <c r="CN128" s="136"/>
      <c r="CO128" s="136">
        <v>10</v>
      </c>
      <c r="CP128" s="18"/>
    </row>
    <row r="129" spans="65:83">
      <c r="BM129" s="15">
        <v>9</v>
      </c>
      <c r="BN129" s="135"/>
      <c r="BO129" s="135">
        <v>9</v>
      </c>
      <c r="BP129" s="16"/>
      <c r="BR129" s="15">
        <v>9</v>
      </c>
      <c r="BS129" s="135"/>
      <c r="BT129" s="135">
        <v>9</v>
      </c>
      <c r="BU129" s="16"/>
      <c r="BW129" s="15">
        <v>9</v>
      </c>
      <c r="BX129" s="135"/>
      <c r="BY129" s="135">
        <v>9</v>
      </c>
      <c r="BZ129" s="16"/>
      <c r="CB129" s="15">
        <v>9</v>
      </c>
      <c r="CC129" s="135"/>
      <c r="CD129" s="135">
        <v>9</v>
      </c>
      <c r="CE129" s="16"/>
    </row>
    <row r="130" spans="65:83" ht="15.75" thickBot="1">
      <c r="BM130" s="17">
        <v>10</v>
      </c>
      <c r="BN130" s="136"/>
      <c r="BO130" s="136">
        <v>10</v>
      </c>
      <c r="BP130" s="18"/>
      <c r="BR130" s="17">
        <v>10</v>
      </c>
      <c r="BS130" s="136"/>
      <c r="BT130" s="136">
        <v>10</v>
      </c>
      <c r="BU130" s="18"/>
      <c r="BW130" s="17">
        <v>10</v>
      </c>
      <c r="BX130" s="136"/>
      <c r="BY130" s="136">
        <v>10</v>
      </c>
      <c r="BZ130" s="18"/>
      <c r="CB130" s="17">
        <v>10</v>
      </c>
      <c r="CC130" s="136"/>
      <c r="CD130" s="136">
        <v>10</v>
      </c>
      <c r="CE130" s="18"/>
    </row>
    <row r="133" spans="65:83" ht="15.75" thickBot="1"/>
    <row r="134" spans="65:83" ht="15.75" thickBot="1">
      <c r="BM134" s="274" t="s">
        <v>171</v>
      </c>
      <c r="BN134" s="275"/>
      <c r="BO134" s="275"/>
      <c r="BP134" s="276"/>
      <c r="BQ134" s="142"/>
      <c r="BR134" s="274" t="s">
        <v>171</v>
      </c>
      <c r="BS134" s="275"/>
      <c r="BT134" s="275"/>
      <c r="BU134" s="276"/>
      <c r="BW134" s="303" t="s">
        <v>171</v>
      </c>
      <c r="BX134" s="304"/>
      <c r="BY134" s="304"/>
      <c r="BZ134" s="305"/>
      <c r="CB134" s="303" t="s">
        <v>171</v>
      </c>
      <c r="CC134" s="304"/>
      <c r="CD134" s="304"/>
      <c r="CE134" s="305"/>
    </row>
    <row r="135" spans="65:83">
      <c r="BM135" s="277" t="str">
        <f>AN16</f>
        <v>LLOSC 2</v>
      </c>
      <c r="BN135" s="278"/>
      <c r="BO135" s="279" t="str">
        <f>AO16</f>
        <v>SAUJON 1</v>
      </c>
      <c r="BP135" s="280"/>
      <c r="BR135" s="277" t="str">
        <f>AP16</f>
        <v>ST GEORGES</v>
      </c>
      <c r="BS135" s="278"/>
      <c r="BT135" s="279" t="str">
        <f>AQ16</f>
        <v>LLOSC 1</v>
      </c>
      <c r="BU135" s="280"/>
      <c r="BW135" s="306" t="str">
        <f>AJ16</f>
        <v>OLERON 3</v>
      </c>
      <c r="BX135" s="307"/>
      <c r="BY135" s="308" t="str">
        <f>AK16</f>
        <v>SOYAUX</v>
      </c>
      <c r="BZ135" s="309"/>
      <c r="CB135" s="306" t="str">
        <f>AL16</f>
        <v>OLERON 1</v>
      </c>
      <c r="CC135" s="307"/>
      <c r="CD135" s="308" t="str">
        <f>AM16</f>
        <v>OLERON 2</v>
      </c>
      <c r="CE135" s="309"/>
    </row>
    <row r="136" spans="65:83">
      <c r="BM136" s="237" t="s">
        <v>175</v>
      </c>
      <c r="BN136" s="238"/>
      <c r="BO136" s="238"/>
      <c r="BP136" s="239"/>
      <c r="BR136" s="237" t="s">
        <v>175</v>
      </c>
      <c r="BS136" s="238"/>
      <c r="BT136" s="238"/>
      <c r="BU136" s="239"/>
      <c r="BW136" s="237" t="s">
        <v>175</v>
      </c>
      <c r="BX136" s="238"/>
      <c r="BY136" s="238"/>
      <c r="BZ136" s="239"/>
      <c r="CB136" s="237" t="s">
        <v>175</v>
      </c>
      <c r="CC136" s="238"/>
      <c r="CD136" s="238"/>
      <c r="CE136" s="239"/>
    </row>
    <row r="137" spans="65:83">
      <c r="BM137" s="237" t="s">
        <v>172</v>
      </c>
      <c r="BN137" s="238"/>
      <c r="BO137" s="238" t="s">
        <v>172</v>
      </c>
      <c r="BP137" s="239"/>
      <c r="BR137" s="237" t="s">
        <v>172</v>
      </c>
      <c r="BS137" s="238"/>
      <c r="BT137" s="238" t="s">
        <v>172</v>
      </c>
      <c r="BU137" s="239"/>
      <c r="BW137" s="237" t="s">
        <v>172</v>
      </c>
      <c r="BX137" s="238"/>
      <c r="BY137" s="238" t="s">
        <v>172</v>
      </c>
      <c r="BZ137" s="239"/>
      <c r="CB137" s="237" t="s">
        <v>172</v>
      </c>
      <c r="CC137" s="238"/>
      <c r="CD137" s="238" t="s">
        <v>172</v>
      </c>
      <c r="CE137" s="239"/>
    </row>
    <row r="138" spans="65:83">
      <c r="BM138" s="15" t="s">
        <v>174</v>
      </c>
      <c r="BN138" s="135" t="s">
        <v>173</v>
      </c>
      <c r="BO138" s="135" t="s">
        <v>174</v>
      </c>
      <c r="BP138" s="16" t="s">
        <v>173</v>
      </c>
      <c r="BR138" s="15" t="s">
        <v>174</v>
      </c>
      <c r="BS138" s="135" t="s">
        <v>173</v>
      </c>
      <c r="BT138" s="135" t="s">
        <v>174</v>
      </c>
      <c r="BU138" s="16" t="s">
        <v>173</v>
      </c>
      <c r="BW138" s="15" t="s">
        <v>174</v>
      </c>
      <c r="BX138" s="135" t="s">
        <v>173</v>
      </c>
      <c r="BY138" s="135" t="s">
        <v>174</v>
      </c>
      <c r="BZ138" s="16" t="s">
        <v>173</v>
      </c>
      <c r="CB138" s="15" t="s">
        <v>174</v>
      </c>
      <c r="CC138" s="135" t="s">
        <v>173</v>
      </c>
      <c r="CD138" s="135" t="s">
        <v>174</v>
      </c>
      <c r="CE138" s="16" t="s">
        <v>173</v>
      </c>
    </row>
    <row r="139" spans="65:83">
      <c r="BM139" s="15">
        <v>1</v>
      </c>
      <c r="BN139" s="135"/>
      <c r="BO139" s="135">
        <v>1</v>
      </c>
      <c r="BP139" s="16"/>
      <c r="BR139" s="15">
        <v>1</v>
      </c>
      <c r="BS139" s="135"/>
      <c r="BT139" s="135">
        <v>1</v>
      </c>
      <c r="BU139" s="16"/>
      <c r="BW139" s="15">
        <v>1</v>
      </c>
      <c r="BX139" s="135"/>
      <c r="BY139" s="135">
        <v>1</v>
      </c>
      <c r="BZ139" s="16"/>
      <c r="CB139" s="15">
        <v>1</v>
      </c>
      <c r="CC139" s="135"/>
      <c r="CD139" s="135">
        <v>1</v>
      </c>
      <c r="CE139" s="16"/>
    </row>
    <row r="140" spans="65:83">
      <c r="BM140" s="15">
        <v>2</v>
      </c>
      <c r="BN140" s="135"/>
      <c r="BO140" s="135">
        <v>2</v>
      </c>
      <c r="BP140" s="16"/>
      <c r="BR140" s="15">
        <v>2</v>
      </c>
      <c r="BS140" s="135"/>
      <c r="BT140" s="135">
        <v>2</v>
      </c>
      <c r="BU140" s="16"/>
      <c r="BW140" s="15">
        <v>2</v>
      </c>
      <c r="BX140" s="135"/>
      <c r="BY140" s="135">
        <v>2</v>
      </c>
      <c r="BZ140" s="16"/>
      <c r="CB140" s="15">
        <v>2</v>
      </c>
      <c r="CC140" s="135"/>
      <c r="CD140" s="135">
        <v>2</v>
      </c>
      <c r="CE140" s="16"/>
    </row>
    <row r="141" spans="65:83">
      <c r="BM141" s="15">
        <v>3</v>
      </c>
      <c r="BN141" s="135"/>
      <c r="BO141" s="135">
        <v>3</v>
      </c>
      <c r="BP141" s="16"/>
      <c r="BR141" s="15">
        <v>3</v>
      </c>
      <c r="BS141" s="135"/>
      <c r="BT141" s="135">
        <v>3</v>
      </c>
      <c r="BU141" s="16"/>
      <c r="BW141" s="15">
        <v>3</v>
      </c>
      <c r="BX141" s="135"/>
      <c r="BY141" s="135">
        <v>3</v>
      </c>
      <c r="BZ141" s="16"/>
      <c r="CB141" s="15">
        <v>3</v>
      </c>
      <c r="CC141" s="135"/>
      <c r="CD141" s="135">
        <v>3</v>
      </c>
      <c r="CE141" s="16"/>
    </row>
    <row r="142" spans="65:83">
      <c r="BM142" s="15">
        <v>4</v>
      </c>
      <c r="BN142" s="135"/>
      <c r="BO142" s="135">
        <v>4</v>
      </c>
      <c r="BP142" s="16"/>
      <c r="BR142" s="15">
        <v>4</v>
      </c>
      <c r="BS142" s="135"/>
      <c r="BT142" s="135">
        <v>4</v>
      </c>
      <c r="BU142" s="16"/>
      <c r="BW142" s="15">
        <v>4</v>
      </c>
      <c r="BX142" s="135"/>
      <c r="BY142" s="135">
        <v>4</v>
      </c>
      <c r="BZ142" s="16"/>
      <c r="CB142" s="15">
        <v>4</v>
      </c>
      <c r="CC142" s="135"/>
      <c r="CD142" s="135">
        <v>4</v>
      </c>
      <c r="CE142" s="16"/>
    </row>
    <row r="143" spans="65:83">
      <c r="BM143" s="15">
        <v>5</v>
      </c>
      <c r="BN143" s="135"/>
      <c r="BO143" s="135">
        <v>5</v>
      </c>
      <c r="BP143" s="16"/>
      <c r="BR143" s="15">
        <v>5</v>
      </c>
      <c r="BS143" s="135"/>
      <c r="BT143" s="135">
        <v>5</v>
      </c>
      <c r="BU143" s="16"/>
      <c r="BW143" s="15">
        <v>5</v>
      </c>
      <c r="BX143" s="135"/>
      <c r="BY143" s="135">
        <v>5</v>
      </c>
      <c r="BZ143" s="16"/>
      <c r="CB143" s="15">
        <v>5</v>
      </c>
      <c r="CC143" s="135"/>
      <c r="CD143" s="135">
        <v>5</v>
      </c>
      <c r="CE143" s="16"/>
    </row>
    <row r="144" spans="65:83">
      <c r="BM144" s="15">
        <v>6</v>
      </c>
      <c r="BN144" s="135"/>
      <c r="BO144" s="135">
        <v>6</v>
      </c>
      <c r="BP144" s="16"/>
      <c r="BR144" s="15">
        <v>6</v>
      </c>
      <c r="BS144" s="135"/>
      <c r="BT144" s="135">
        <v>6</v>
      </c>
      <c r="BU144" s="16"/>
      <c r="BW144" s="15">
        <v>6</v>
      </c>
      <c r="BX144" s="135"/>
      <c r="BY144" s="135">
        <v>6</v>
      </c>
      <c r="BZ144" s="16"/>
      <c r="CB144" s="15">
        <v>6</v>
      </c>
      <c r="CC144" s="135"/>
      <c r="CD144" s="135">
        <v>6</v>
      </c>
      <c r="CE144" s="16"/>
    </row>
    <row r="145" spans="65:83">
      <c r="BM145" s="15">
        <v>7</v>
      </c>
      <c r="BN145" s="135"/>
      <c r="BO145" s="135">
        <v>7</v>
      </c>
      <c r="BP145" s="16"/>
      <c r="BR145" s="15">
        <v>7</v>
      </c>
      <c r="BS145" s="135"/>
      <c r="BT145" s="135">
        <v>7</v>
      </c>
      <c r="BU145" s="16"/>
      <c r="BW145" s="15">
        <v>7</v>
      </c>
      <c r="BX145" s="135"/>
      <c r="BY145" s="135">
        <v>7</v>
      </c>
      <c r="BZ145" s="16"/>
      <c r="CB145" s="15">
        <v>7</v>
      </c>
      <c r="CC145" s="135"/>
      <c r="CD145" s="135">
        <v>7</v>
      </c>
      <c r="CE145" s="16"/>
    </row>
    <row r="146" spans="65:83">
      <c r="BM146" s="15">
        <v>8</v>
      </c>
      <c r="BN146" s="135"/>
      <c r="BO146" s="135">
        <v>8</v>
      </c>
      <c r="BP146" s="16"/>
      <c r="BR146" s="15">
        <v>8</v>
      </c>
      <c r="BS146" s="135"/>
      <c r="BT146" s="135">
        <v>8</v>
      </c>
      <c r="BU146" s="16"/>
      <c r="BW146" s="15">
        <v>8</v>
      </c>
      <c r="BX146" s="135"/>
      <c r="BY146" s="135">
        <v>8</v>
      </c>
      <c r="BZ146" s="16"/>
      <c r="CB146" s="15">
        <v>8</v>
      </c>
      <c r="CC146" s="135"/>
      <c r="CD146" s="135">
        <v>8</v>
      </c>
      <c r="CE146" s="16"/>
    </row>
    <row r="147" spans="65:83">
      <c r="BM147" s="15">
        <v>9</v>
      </c>
      <c r="BN147" s="135"/>
      <c r="BO147" s="135">
        <v>9</v>
      </c>
      <c r="BP147" s="16"/>
      <c r="BR147" s="15">
        <v>9</v>
      </c>
      <c r="BS147" s="135"/>
      <c r="BT147" s="135">
        <v>9</v>
      </c>
      <c r="BU147" s="16"/>
      <c r="BW147" s="15">
        <v>9</v>
      </c>
      <c r="BX147" s="135"/>
      <c r="BY147" s="135">
        <v>9</v>
      </c>
      <c r="BZ147" s="16"/>
      <c r="CB147" s="15">
        <v>9</v>
      </c>
      <c r="CC147" s="135"/>
      <c r="CD147" s="135">
        <v>9</v>
      </c>
      <c r="CE147" s="16"/>
    </row>
    <row r="148" spans="65:83" ht="15.75" thickBot="1">
      <c r="BM148" s="17">
        <v>10</v>
      </c>
      <c r="BN148" s="136"/>
      <c r="BO148" s="136">
        <v>10</v>
      </c>
      <c r="BP148" s="18"/>
      <c r="BR148" s="17">
        <v>10</v>
      </c>
      <c r="BS148" s="136"/>
      <c r="BT148" s="136">
        <v>10</v>
      </c>
      <c r="BU148" s="18"/>
      <c r="BW148" s="17">
        <v>10</v>
      </c>
      <c r="BX148" s="136"/>
      <c r="BY148" s="136">
        <v>10</v>
      </c>
      <c r="BZ148" s="18"/>
      <c r="CB148" s="17">
        <v>10</v>
      </c>
      <c r="CC148" s="136"/>
      <c r="CD148" s="136">
        <v>10</v>
      </c>
      <c r="CE148" s="18"/>
    </row>
    <row r="163" spans="65:83" ht="15.75" thickBot="1"/>
    <row r="164" spans="65:83" ht="15.75" thickBot="1">
      <c r="BM164" s="303" t="s">
        <v>171</v>
      </c>
      <c r="BN164" s="304"/>
      <c r="BO164" s="304"/>
      <c r="BP164" s="305"/>
      <c r="BR164" s="303" t="s">
        <v>171</v>
      </c>
      <c r="BS164" s="304"/>
      <c r="BT164" s="304"/>
      <c r="BU164" s="305"/>
      <c r="BW164" s="303" t="s">
        <v>171</v>
      </c>
      <c r="BX164" s="304"/>
      <c r="BY164" s="304"/>
      <c r="BZ164" s="305"/>
      <c r="CB164" s="303" t="s">
        <v>171</v>
      </c>
      <c r="CC164" s="304"/>
      <c r="CD164" s="304"/>
      <c r="CE164" s="305"/>
    </row>
    <row r="165" spans="65:83">
      <c r="BM165" s="306" t="str">
        <f>AJ8</f>
        <v>OLERON 1</v>
      </c>
      <c r="BN165" s="307"/>
      <c r="BO165" s="308" t="str">
        <f>AK8</f>
        <v>LA COURONNE</v>
      </c>
      <c r="BP165" s="309"/>
      <c r="BR165" s="306" t="str">
        <f>AL8</f>
        <v>OLERON 2</v>
      </c>
      <c r="BS165" s="307"/>
      <c r="BT165" s="308" t="str">
        <f>AM8</f>
        <v>SOYAUX</v>
      </c>
      <c r="BU165" s="309"/>
      <c r="BW165" s="306" t="str">
        <f>AN10</f>
        <v>OLERON 3</v>
      </c>
      <c r="BX165" s="307"/>
      <c r="BY165" s="308" t="str">
        <f>AO10</f>
        <v>LA COURONNE</v>
      </c>
      <c r="BZ165" s="309"/>
      <c r="CB165" s="306" t="str">
        <f>AP10</f>
        <v>OLERON 1</v>
      </c>
      <c r="CC165" s="307"/>
      <c r="CD165" s="308" t="str">
        <f>AQ10</f>
        <v>SOYAUX</v>
      </c>
      <c r="CE165" s="309"/>
    </row>
    <row r="166" spans="65:83">
      <c r="BM166" s="237" t="s">
        <v>175</v>
      </c>
      <c r="BN166" s="238"/>
      <c r="BO166" s="238"/>
      <c r="BP166" s="239"/>
      <c r="BR166" s="237" t="s">
        <v>175</v>
      </c>
      <c r="BS166" s="238"/>
      <c r="BT166" s="238"/>
      <c r="BU166" s="239"/>
      <c r="BW166" s="237" t="s">
        <v>175</v>
      </c>
      <c r="BX166" s="238"/>
      <c r="BY166" s="238"/>
      <c r="BZ166" s="239"/>
      <c r="CB166" s="237" t="s">
        <v>175</v>
      </c>
      <c r="CC166" s="238"/>
      <c r="CD166" s="238"/>
      <c r="CE166" s="239"/>
    </row>
    <row r="167" spans="65:83">
      <c r="BM167" s="237" t="s">
        <v>172</v>
      </c>
      <c r="BN167" s="238"/>
      <c r="BO167" s="238" t="s">
        <v>172</v>
      </c>
      <c r="BP167" s="239"/>
      <c r="BR167" s="237" t="s">
        <v>172</v>
      </c>
      <c r="BS167" s="238"/>
      <c r="BT167" s="238" t="s">
        <v>172</v>
      </c>
      <c r="BU167" s="239"/>
      <c r="BW167" s="237" t="s">
        <v>172</v>
      </c>
      <c r="BX167" s="238"/>
      <c r="BY167" s="238" t="s">
        <v>172</v>
      </c>
      <c r="BZ167" s="239"/>
      <c r="CB167" s="237" t="s">
        <v>172</v>
      </c>
      <c r="CC167" s="238"/>
      <c r="CD167" s="238" t="s">
        <v>172</v>
      </c>
      <c r="CE167" s="239"/>
    </row>
    <row r="168" spans="65:83">
      <c r="BM168" s="15" t="s">
        <v>174</v>
      </c>
      <c r="BN168" s="135" t="s">
        <v>173</v>
      </c>
      <c r="BO168" s="135" t="s">
        <v>174</v>
      </c>
      <c r="BP168" s="16" t="s">
        <v>173</v>
      </c>
      <c r="BR168" s="15" t="s">
        <v>174</v>
      </c>
      <c r="BS168" s="135" t="s">
        <v>173</v>
      </c>
      <c r="BT168" s="135" t="s">
        <v>174</v>
      </c>
      <c r="BU168" s="16" t="s">
        <v>173</v>
      </c>
      <c r="BW168" s="15" t="s">
        <v>174</v>
      </c>
      <c r="BX168" s="135" t="s">
        <v>173</v>
      </c>
      <c r="BY168" s="135" t="s">
        <v>174</v>
      </c>
      <c r="BZ168" s="16" t="s">
        <v>173</v>
      </c>
      <c r="CB168" s="15" t="s">
        <v>174</v>
      </c>
      <c r="CC168" s="135" t="s">
        <v>173</v>
      </c>
      <c r="CD168" s="135" t="s">
        <v>174</v>
      </c>
      <c r="CE168" s="16" t="s">
        <v>173</v>
      </c>
    </row>
    <row r="169" spans="65:83">
      <c r="BM169" s="15">
        <v>1</v>
      </c>
      <c r="BN169" s="135"/>
      <c r="BO169" s="135">
        <v>1</v>
      </c>
      <c r="BP169" s="16"/>
      <c r="BR169" s="15">
        <v>1</v>
      </c>
      <c r="BS169" s="135"/>
      <c r="BT169" s="135">
        <v>1</v>
      </c>
      <c r="BU169" s="16"/>
      <c r="BW169" s="15">
        <v>1</v>
      </c>
      <c r="BX169" s="135"/>
      <c r="BY169" s="135">
        <v>1</v>
      </c>
      <c r="BZ169" s="16"/>
      <c r="CB169" s="15">
        <v>1</v>
      </c>
      <c r="CC169" s="135"/>
      <c r="CD169" s="135">
        <v>1</v>
      </c>
      <c r="CE169" s="16"/>
    </row>
    <row r="170" spans="65:83">
      <c r="BM170" s="15">
        <v>2</v>
      </c>
      <c r="BN170" s="135"/>
      <c r="BO170" s="135">
        <v>2</v>
      </c>
      <c r="BP170" s="16"/>
      <c r="BR170" s="15">
        <v>2</v>
      </c>
      <c r="BS170" s="135"/>
      <c r="BT170" s="135">
        <v>2</v>
      </c>
      <c r="BU170" s="16"/>
      <c r="BW170" s="15">
        <v>2</v>
      </c>
      <c r="BX170" s="135"/>
      <c r="BY170" s="135">
        <v>2</v>
      </c>
      <c r="BZ170" s="16"/>
      <c r="CB170" s="15">
        <v>2</v>
      </c>
      <c r="CC170" s="135"/>
      <c r="CD170" s="135">
        <v>2</v>
      </c>
      <c r="CE170" s="16"/>
    </row>
    <row r="171" spans="65:83">
      <c r="BM171" s="15">
        <v>3</v>
      </c>
      <c r="BN171" s="135"/>
      <c r="BO171" s="135">
        <v>3</v>
      </c>
      <c r="BP171" s="16"/>
      <c r="BR171" s="15">
        <v>3</v>
      </c>
      <c r="BS171" s="135"/>
      <c r="BT171" s="135">
        <v>3</v>
      </c>
      <c r="BU171" s="16"/>
      <c r="BW171" s="15">
        <v>3</v>
      </c>
      <c r="BX171" s="135"/>
      <c r="BY171" s="135">
        <v>3</v>
      </c>
      <c r="BZ171" s="16"/>
      <c r="CB171" s="15">
        <v>3</v>
      </c>
      <c r="CC171" s="135"/>
      <c r="CD171" s="135">
        <v>3</v>
      </c>
      <c r="CE171" s="16"/>
    </row>
    <row r="172" spans="65:83">
      <c r="BM172" s="15">
        <v>4</v>
      </c>
      <c r="BN172" s="135"/>
      <c r="BO172" s="135">
        <v>4</v>
      </c>
      <c r="BP172" s="16"/>
      <c r="BR172" s="15">
        <v>4</v>
      </c>
      <c r="BS172" s="135"/>
      <c r="BT172" s="135">
        <v>4</v>
      </c>
      <c r="BU172" s="16"/>
      <c r="BW172" s="15">
        <v>4</v>
      </c>
      <c r="BX172" s="135"/>
      <c r="BY172" s="135">
        <v>4</v>
      </c>
      <c r="BZ172" s="16"/>
      <c r="CB172" s="15">
        <v>4</v>
      </c>
      <c r="CC172" s="135"/>
      <c r="CD172" s="135">
        <v>4</v>
      </c>
      <c r="CE172" s="16"/>
    </row>
    <row r="173" spans="65:83">
      <c r="BM173" s="15">
        <v>5</v>
      </c>
      <c r="BN173" s="135"/>
      <c r="BO173" s="135">
        <v>5</v>
      </c>
      <c r="BP173" s="16"/>
      <c r="BR173" s="15">
        <v>5</v>
      </c>
      <c r="BS173" s="135"/>
      <c r="BT173" s="135">
        <v>5</v>
      </c>
      <c r="BU173" s="16"/>
      <c r="BW173" s="15">
        <v>5</v>
      </c>
      <c r="BX173" s="135"/>
      <c r="BY173" s="135">
        <v>5</v>
      </c>
      <c r="BZ173" s="16"/>
      <c r="CB173" s="15">
        <v>5</v>
      </c>
      <c r="CC173" s="135"/>
      <c r="CD173" s="135">
        <v>5</v>
      </c>
      <c r="CE173" s="16"/>
    </row>
    <row r="174" spans="65:83">
      <c r="BM174" s="15">
        <v>6</v>
      </c>
      <c r="BN174" s="135"/>
      <c r="BO174" s="135">
        <v>6</v>
      </c>
      <c r="BP174" s="16"/>
      <c r="BR174" s="15">
        <v>6</v>
      </c>
      <c r="BS174" s="135"/>
      <c r="BT174" s="135">
        <v>6</v>
      </c>
      <c r="BU174" s="16"/>
      <c r="BW174" s="15">
        <v>6</v>
      </c>
      <c r="BX174" s="135"/>
      <c r="BY174" s="135">
        <v>6</v>
      </c>
      <c r="BZ174" s="16"/>
      <c r="CB174" s="15">
        <v>6</v>
      </c>
      <c r="CC174" s="135"/>
      <c r="CD174" s="135">
        <v>6</v>
      </c>
      <c r="CE174" s="16"/>
    </row>
    <row r="175" spans="65:83">
      <c r="BM175" s="15">
        <v>7</v>
      </c>
      <c r="BN175" s="135"/>
      <c r="BO175" s="135">
        <v>7</v>
      </c>
      <c r="BP175" s="16"/>
      <c r="BR175" s="15">
        <v>7</v>
      </c>
      <c r="BS175" s="135"/>
      <c r="BT175" s="135">
        <v>7</v>
      </c>
      <c r="BU175" s="16"/>
      <c r="BW175" s="15">
        <v>7</v>
      </c>
      <c r="BX175" s="135"/>
      <c r="BY175" s="135">
        <v>7</v>
      </c>
      <c r="BZ175" s="16"/>
      <c r="CB175" s="15">
        <v>7</v>
      </c>
      <c r="CC175" s="135"/>
      <c r="CD175" s="135">
        <v>7</v>
      </c>
      <c r="CE175" s="16"/>
    </row>
    <row r="176" spans="65:83">
      <c r="BM176" s="15">
        <v>8</v>
      </c>
      <c r="BN176" s="135"/>
      <c r="BO176" s="135">
        <v>8</v>
      </c>
      <c r="BP176" s="16"/>
      <c r="BR176" s="15">
        <v>8</v>
      </c>
      <c r="BS176" s="135"/>
      <c r="BT176" s="135">
        <v>8</v>
      </c>
      <c r="BU176" s="16"/>
      <c r="BW176" s="15">
        <v>8</v>
      </c>
      <c r="BX176" s="135"/>
      <c r="BY176" s="135">
        <v>8</v>
      </c>
      <c r="BZ176" s="16"/>
      <c r="CB176" s="15">
        <v>8</v>
      </c>
      <c r="CC176" s="135"/>
      <c r="CD176" s="135">
        <v>8</v>
      </c>
      <c r="CE176" s="16"/>
    </row>
    <row r="177" spans="65:83">
      <c r="BM177" s="15">
        <v>9</v>
      </c>
      <c r="BN177" s="135"/>
      <c r="BO177" s="135">
        <v>9</v>
      </c>
      <c r="BP177" s="16"/>
      <c r="BR177" s="15">
        <v>9</v>
      </c>
      <c r="BS177" s="135"/>
      <c r="BT177" s="135">
        <v>9</v>
      </c>
      <c r="BU177" s="16"/>
      <c r="BW177" s="15">
        <v>9</v>
      </c>
      <c r="BX177" s="135"/>
      <c r="BY177" s="135">
        <v>9</v>
      </c>
      <c r="BZ177" s="16"/>
      <c r="CB177" s="15">
        <v>9</v>
      </c>
      <c r="CC177" s="135"/>
      <c r="CD177" s="135">
        <v>9</v>
      </c>
      <c r="CE177" s="16"/>
    </row>
    <row r="178" spans="65:83" ht="15.75" thickBot="1">
      <c r="BM178" s="17">
        <v>10</v>
      </c>
      <c r="BN178" s="136"/>
      <c r="BO178" s="136">
        <v>10</v>
      </c>
      <c r="BP178" s="18"/>
      <c r="BR178" s="17">
        <v>10</v>
      </c>
      <c r="BS178" s="136"/>
      <c r="BT178" s="136">
        <v>10</v>
      </c>
      <c r="BU178" s="18"/>
      <c r="BW178" s="17">
        <v>10</v>
      </c>
      <c r="BX178" s="136"/>
      <c r="BY178" s="136">
        <v>10</v>
      </c>
      <c r="BZ178" s="18"/>
      <c r="CB178" s="17">
        <v>10</v>
      </c>
      <c r="CC178" s="136"/>
      <c r="CD178" s="136">
        <v>10</v>
      </c>
      <c r="CE178" s="18"/>
    </row>
    <row r="179" spans="65:83" ht="15.75" thickBot="1"/>
    <row r="180" spans="65:83" ht="15.75" thickBot="1">
      <c r="BM180" s="303" t="s">
        <v>171</v>
      </c>
      <c r="BN180" s="304"/>
      <c r="BO180" s="304"/>
      <c r="BP180" s="305"/>
      <c r="BR180" s="303" t="s">
        <v>171</v>
      </c>
      <c r="BS180" s="304"/>
      <c r="BT180" s="304"/>
      <c r="BU180" s="305"/>
      <c r="BW180" s="303" t="s">
        <v>171</v>
      </c>
      <c r="BX180" s="304"/>
      <c r="BY180" s="304"/>
      <c r="BZ180" s="305"/>
      <c r="CB180" s="303" t="s">
        <v>171</v>
      </c>
      <c r="CC180" s="304"/>
      <c r="CD180" s="304"/>
      <c r="CE180" s="305"/>
    </row>
    <row r="181" spans="65:83">
      <c r="BM181" s="306" t="str">
        <f>AJ12</f>
        <v>OLERON 2</v>
      </c>
      <c r="BN181" s="307"/>
      <c r="BO181" s="308" t="str">
        <f>AK12</f>
        <v>OLERON 3</v>
      </c>
      <c r="BP181" s="309"/>
      <c r="BR181" s="306" t="str">
        <f>AL12</f>
        <v>SOYAUX</v>
      </c>
      <c r="BS181" s="307"/>
      <c r="BT181" s="308" t="str">
        <f>AM12</f>
        <v>LA COURONNE</v>
      </c>
      <c r="BU181" s="309"/>
      <c r="BW181" s="306" t="str">
        <f>AN14</f>
        <v>OLERON 1</v>
      </c>
      <c r="BX181" s="307"/>
      <c r="BY181" s="308" t="str">
        <f>AO14</f>
        <v>OLERON 3</v>
      </c>
      <c r="BZ181" s="309"/>
      <c r="CB181" s="306" t="str">
        <f>AP14</f>
        <v>OLERON 2</v>
      </c>
      <c r="CC181" s="307"/>
      <c r="CD181" s="308" t="str">
        <f>AQ14</f>
        <v>LA COURONNE</v>
      </c>
      <c r="CE181" s="309"/>
    </row>
    <row r="182" spans="65:83">
      <c r="BM182" s="237" t="s">
        <v>175</v>
      </c>
      <c r="BN182" s="238"/>
      <c r="BO182" s="238"/>
      <c r="BP182" s="239"/>
      <c r="BR182" s="237" t="s">
        <v>175</v>
      </c>
      <c r="BS182" s="238"/>
      <c r="BT182" s="238"/>
      <c r="BU182" s="239"/>
      <c r="BW182" s="237" t="s">
        <v>175</v>
      </c>
      <c r="BX182" s="238"/>
      <c r="BY182" s="238"/>
      <c r="BZ182" s="239"/>
      <c r="CB182" s="237" t="s">
        <v>175</v>
      </c>
      <c r="CC182" s="238"/>
      <c r="CD182" s="238"/>
      <c r="CE182" s="239"/>
    </row>
    <row r="183" spans="65:83">
      <c r="BM183" s="237" t="s">
        <v>172</v>
      </c>
      <c r="BN183" s="238"/>
      <c r="BO183" s="238" t="s">
        <v>172</v>
      </c>
      <c r="BP183" s="239"/>
      <c r="BR183" s="237" t="s">
        <v>172</v>
      </c>
      <c r="BS183" s="238"/>
      <c r="BT183" s="238" t="s">
        <v>172</v>
      </c>
      <c r="BU183" s="239"/>
      <c r="BW183" s="237" t="s">
        <v>172</v>
      </c>
      <c r="BX183" s="238"/>
      <c r="BY183" s="238" t="s">
        <v>172</v>
      </c>
      <c r="BZ183" s="239"/>
      <c r="CB183" s="237" t="s">
        <v>172</v>
      </c>
      <c r="CC183" s="238"/>
      <c r="CD183" s="238" t="s">
        <v>172</v>
      </c>
      <c r="CE183" s="239"/>
    </row>
    <row r="184" spans="65:83">
      <c r="BM184" s="15" t="s">
        <v>174</v>
      </c>
      <c r="BN184" s="135" t="s">
        <v>173</v>
      </c>
      <c r="BO184" s="135" t="s">
        <v>174</v>
      </c>
      <c r="BP184" s="16" t="s">
        <v>173</v>
      </c>
      <c r="BR184" s="15" t="s">
        <v>174</v>
      </c>
      <c r="BS184" s="135" t="s">
        <v>173</v>
      </c>
      <c r="BT184" s="135" t="s">
        <v>174</v>
      </c>
      <c r="BU184" s="16" t="s">
        <v>173</v>
      </c>
      <c r="BW184" s="15" t="s">
        <v>174</v>
      </c>
      <c r="BX184" s="135" t="s">
        <v>173</v>
      </c>
      <c r="BY184" s="135" t="s">
        <v>174</v>
      </c>
      <c r="BZ184" s="16" t="s">
        <v>173</v>
      </c>
      <c r="CB184" s="15" t="s">
        <v>174</v>
      </c>
      <c r="CC184" s="135" t="s">
        <v>173</v>
      </c>
      <c r="CD184" s="135" t="s">
        <v>174</v>
      </c>
      <c r="CE184" s="16" t="s">
        <v>173</v>
      </c>
    </row>
    <row r="185" spans="65:83">
      <c r="BM185" s="15">
        <v>1</v>
      </c>
      <c r="BN185" s="135"/>
      <c r="BO185" s="135">
        <v>1</v>
      </c>
      <c r="BP185" s="16"/>
      <c r="BR185" s="15">
        <v>1</v>
      </c>
      <c r="BS185" s="135"/>
      <c r="BT185" s="135">
        <v>1</v>
      </c>
      <c r="BU185" s="16"/>
      <c r="BW185" s="15">
        <v>1</v>
      </c>
      <c r="BX185" s="135"/>
      <c r="BY185" s="135">
        <v>1</v>
      </c>
      <c r="BZ185" s="16"/>
      <c r="CB185" s="15">
        <v>1</v>
      </c>
      <c r="CC185" s="135"/>
      <c r="CD185" s="135">
        <v>1</v>
      </c>
      <c r="CE185" s="16"/>
    </row>
    <row r="186" spans="65:83">
      <c r="BM186" s="15">
        <v>2</v>
      </c>
      <c r="BN186" s="135"/>
      <c r="BO186" s="135">
        <v>2</v>
      </c>
      <c r="BP186" s="16"/>
      <c r="BR186" s="15">
        <v>2</v>
      </c>
      <c r="BS186" s="135"/>
      <c r="BT186" s="135">
        <v>2</v>
      </c>
      <c r="BU186" s="16"/>
      <c r="BW186" s="15">
        <v>2</v>
      </c>
      <c r="BX186" s="135"/>
      <c r="BY186" s="135">
        <v>2</v>
      </c>
      <c r="BZ186" s="16"/>
      <c r="CB186" s="15">
        <v>2</v>
      </c>
      <c r="CC186" s="135"/>
      <c r="CD186" s="135">
        <v>2</v>
      </c>
      <c r="CE186" s="16"/>
    </row>
    <row r="187" spans="65:83">
      <c r="BM187" s="15">
        <v>3</v>
      </c>
      <c r="BN187" s="135"/>
      <c r="BO187" s="135">
        <v>3</v>
      </c>
      <c r="BP187" s="16"/>
      <c r="BR187" s="15">
        <v>3</v>
      </c>
      <c r="BS187" s="135"/>
      <c r="BT187" s="135">
        <v>3</v>
      </c>
      <c r="BU187" s="16"/>
      <c r="BW187" s="15">
        <v>3</v>
      </c>
      <c r="BX187" s="135"/>
      <c r="BY187" s="135">
        <v>3</v>
      </c>
      <c r="BZ187" s="16"/>
      <c r="CB187" s="15">
        <v>3</v>
      </c>
      <c r="CC187" s="135"/>
      <c r="CD187" s="135">
        <v>3</v>
      </c>
      <c r="CE187" s="16"/>
    </row>
    <row r="188" spans="65:83">
      <c r="BM188" s="15">
        <v>4</v>
      </c>
      <c r="BN188" s="135"/>
      <c r="BO188" s="135">
        <v>4</v>
      </c>
      <c r="BP188" s="16"/>
      <c r="BR188" s="15">
        <v>4</v>
      </c>
      <c r="BS188" s="135"/>
      <c r="BT188" s="135">
        <v>4</v>
      </c>
      <c r="BU188" s="16"/>
      <c r="BW188" s="15">
        <v>4</v>
      </c>
      <c r="BX188" s="135"/>
      <c r="BY188" s="135">
        <v>4</v>
      </c>
      <c r="BZ188" s="16"/>
      <c r="CB188" s="15">
        <v>4</v>
      </c>
      <c r="CC188" s="135"/>
      <c r="CD188" s="135">
        <v>4</v>
      </c>
      <c r="CE188" s="16"/>
    </row>
    <row r="189" spans="65:83">
      <c r="BM189" s="15">
        <v>5</v>
      </c>
      <c r="BN189" s="135"/>
      <c r="BO189" s="135">
        <v>5</v>
      </c>
      <c r="BP189" s="16"/>
      <c r="BR189" s="15">
        <v>5</v>
      </c>
      <c r="BS189" s="135"/>
      <c r="BT189" s="135">
        <v>5</v>
      </c>
      <c r="BU189" s="16"/>
      <c r="BW189" s="15">
        <v>5</v>
      </c>
      <c r="BX189" s="135"/>
      <c r="BY189" s="135">
        <v>5</v>
      </c>
      <c r="BZ189" s="16"/>
      <c r="CB189" s="15">
        <v>5</v>
      </c>
      <c r="CC189" s="135"/>
      <c r="CD189" s="135">
        <v>5</v>
      </c>
      <c r="CE189" s="16"/>
    </row>
    <row r="190" spans="65:83">
      <c r="BM190" s="15">
        <v>6</v>
      </c>
      <c r="BN190" s="135"/>
      <c r="BO190" s="135">
        <v>6</v>
      </c>
      <c r="BP190" s="16"/>
      <c r="BR190" s="15">
        <v>6</v>
      </c>
      <c r="BS190" s="135"/>
      <c r="BT190" s="135">
        <v>6</v>
      </c>
      <c r="BU190" s="16"/>
      <c r="BW190" s="15">
        <v>6</v>
      </c>
      <c r="BX190" s="135"/>
      <c r="BY190" s="135">
        <v>6</v>
      </c>
      <c r="BZ190" s="16"/>
      <c r="CB190" s="15">
        <v>6</v>
      </c>
      <c r="CC190" s="135"/>
      <c r="CD190" s="135">
        <v>6</v>
      </c>
      <c r="CE190" s="16"/>
    </row>
    <row r="191" spans="65:83">
      <c r="BM191" s="15">
        <v>7</v>
      </c>
      <c r="BN191" s="135"/>
      <c r="BO191" s="135">
        <v>7</v>
      </c>
      <c r="BP191" s="16"/>
      <c r="BR191" s="15">
        <v>7</v>
      </c>
      <c r="BS191" s="135"/>
      <c r="BT191" s="135">
        <v>7</v>
      </c>
      <c r="BU191" s="16"/>
      <c r="BW191" s="15">
        <v>7</v>
      </c>
      <c r="BX191" s="135"/>
      <c r="BY191" s="135">
        <v>7</v>
      </c>
      <c r="BZ191" s="16"/>
      <c r="CB191" s="15">
        <v>7</v>
      </c>
      <c r="CC191" s="135"/>
      <c r="CD191" s="135">
        <v>7</v>
      </c>
      <c r="CE191" s="16"/>
    </row>
    <row r="192" spans="65:83">
      <c r="BM192" s="15">
        <v>8</v>
      </c>
      <c r="BN192" s="135"/>
      <c r="BO192" s="135">
        <v>8</v>
      </c>
      <c r="BP192" s="16"/>
      <c r="BR192" s="15">
        <v>8</v>
      </c>
      <c r="BS192" s="135"/>
      <c r="BT192" s="135">
        <v>8</v>
      </c>
      <c r="BU192" s="16"/>
      <c r="BW192" s="15">
        <v>8</v>
      </c>
      <c r="BX192" s="135"/>
      <c r="BY192" s="135">
        <v>8</v>
      </c>
      <c r="BZ192" s="16"/>
      <c r="CB192" s="15">
        <v>8</v>
      </c>
      <c r="CC192" s="135"/>
      <c r="CD192" s="135">
        <v>8</v>
      </c>
      <c r="CE192" s="16"/>
    </row>
    <row r="193" spans="65:83">
      <c r="BM193" s="15">
        <v>9</v>
      </c>
      <c r="BN193" s="135"/>
      <c r="BO193" s="135">
        <v>9</v>
      </c>
      <c r="BP193" s="16"/>
      <c r="BR193" s="15">
        <v>9</v>
      </c>
      <c r="BS193" s="135"/>
      <c r="BT193" s="135">
        <v>9</v>
      </c>
      <c r="BU193" s="16"/>
      <c r="BW193" s="15">
        <v>9</v>
      </c>
      <c r="BX193" s="135"/>
      <c r="BY193" s="135">
        <v>9</v>
      </c>
      <c r="BZ193" s="16"/>
      <c r="CB193" s="15">
        <v>9</v>
      </c>
      <c r="CC193" s="135"/>
      <c r="CD193" s="135">
        <v>9</v>
      </c>
      <c r="CE193" s="16"/>
    </row>
    <row r="194" spans="65:83" ht="15.75" thickBot="1">
      <c r="BM194" s="17">
        <v>10</v>
      </c>
      <c r="BN194" s="136"/>
      <c r="BO194" s="136">
        <v>10</v>
      </c>
      <c r="BP194" s="18"/>
      <c r="BR194" s="17">
        <v>10</v>
      </c>
      <c r="BS194" s="136"/>
      <c r="BT194" s="136">
        <v>10</v>
      </c>
      <c r="BU194" s="18"/>
      <c r="BW194" s="17">
        <v>10</v>
      </c>
      <c r="BX194" s="136"/>
      <c r="BY194" s="136">
        <v>10</v>
      </c>
      <c r="BZ194" s="18"/>
      <c r="CB194" s="17">
        <v>10</v>
      </c>
      <c r="CC194" s="136"/>
      <c r="CD194" s="136">
        <v>10</v>
      </c>
      <c r="CE194" s="18"/>
    </row>
  </sheetData>
  <mergeCells count="675">
    <mergeCell ref="W72:AC72"/>
    <mergeCell ref="W73:AC73"/>
    <mergeCell ref="W74:AC74"/>
    <mergeCell ref="W75:AC75"/>
    <mergeCell ref="AE65:AF66"/>
    <mergeCell ref="AE67:AF67"/>
    <mergeCell ref="AE68:AF68"/>
    <mergeCell ref="AE69:AF69"/>
    <mergeCell ref="AE70:AF70"/>
    <mergeCell ref="M67:N67"/>
    <mergeCell ref="M68:N68"/>
    <mergeCell ref="M69:N69"/>
    <mergeCell ref="M70:N70"/>
    <mergeCell ref="M71:N71"/>
    <mergeCell ref="AU3:AX3"/>
    <mergeCell ref="AY3:BB3"/>
    <mergeCell ref="BC3:BF3"/>
    <mergeCell ref="BG3:BJ3"/>
    <mergeCell ref="M65:N66"/>
    <mergeCell ref="O65:O66"/>
    <mergeCell ref="P65:P66"/>
    <mergeCell ref="Q65:R66"/>
    <mergeCell ref="S65:S66"/>
    <mergeCell ref="T65:T66"/>
    <mergeCell ref="U65:U66"/>
    <mergeCell ref="W65:X65"/>
    <mergeCell ref="Y65:Z65"/>
    <mergeCell ref="AA65:AB65"/>
    <mergeCell ref="AC65:AD65"/>
    <mergeCell ref="AV20:AW20"/>
    <mergeCell ref="AZ20:BA20"/>
    <mergeCell ref="BD20:BE20"/>
    <mergeCell ref="BH20:BI20"/>
    <mergeCell ref="AV22:AW22"/>
    <mergeCell ref="AZ22:BA22"/>
    <mergeCell ref="BD22:BE22"/>
    <mergeCell ref="BH22:BI22"/>
    <mergeCell ref="AT4:AT5"/>
    <mergeCell ref="AT6:AT7"/>
    <mergeCell ref="AT8:AT9"/>
    <mergeCell ref="AT10:AT11"/>
    <mergeCell ref="AT12:AT13"/>
    <mergeCell ref="AT14:AT15"/>
    <mergeCell ref="AT16:AT17"/>
    <mergeCell ref="AT18:AT19"/>
    <mergeCell ref="AT20:AT21"/>
    <mergeCell ref="AT22:AT23"/>
    <mergeCell ref="AV14:AW14"/>
    <mergeCell ref="AZ14:BA14"/>
    <mergeCell ref="BD14:BE14"/>
    <mergeCell ref="BH14:BI14"/>
    <mergeCell ref="AV16:AW16"/>
    <mergeCell ref="BD16:BE16"/>
    <mergeCell ref="BH16:BI16"/>
    <mergeCell ref="AV18:AW18"/>
    <mergeCell ref="AZ18:BA18"/>
    <mergeCell ref="BD18:BE18"/>
    <mergeCell ref="BH18:BI18"/>
    <mergeCell ref="AV8:AW8"/>
    <mergeCell ref="AZ8:BA8"/>
    <mergeCell ref="BD8:BE8"/>
    <mergeCell ref="BH8:BI8"/>
    <mergeCell ref="AV10:AW10"/>
    <mergeCell ref="AZ10:BA10"/>
    <mergeCell ref="BD10:BE10"/>
    <mergeCell ref="BH10:BI10"/>
    <mergeCell ref="AV12:AW12"/>
    <mergeCell ref="AZ12:BA12"/>
    <mergeCell ref="BD12:BE12"/>
    <mergeCell ref="BH12:BI12"/>
    <mergeCell ref="B23:C23"/>
    <mergeCell ref="B24:C24"/>
    <mergeCell ref="D13:E13"/>
    <mergeCell ref="D14:E14"/>
    <mergeCell ref="D15:E15"/>
    <mergeCell ref="D16:E16"/>
    <mergeCell ref="G13:H13"/>
    <mergeCell ref="G14:H14"/>
    <mergeCell ref="G15:H15"/>
    <mergeCell ref="D11:E12"/>
    <mergeCell ref="G11:H12"/>
    <mergeCell ref="J11:K12"/>
    <mergeCell ref="A17:B17"/>
    <mergeCell ref="D17:E17"/>
    <mergeCell ref="G17:H17"/>
    <mergeCell ref="J17:K17"/>
    <mergeCell ref="J13:K13"/>
    <mergeCell ref="J14:K14"/>
    <mergeCell ref="J15:K15"/>
    <mergeCell ref="J16:K16"/>
    <mergeCell ref="AE7:AF7"/>
    <mergeCell ref="M1:AG2"/>
    <mergeCell ref="AG7:AG8"/>
    <mergeCell ref="W7:X7"/>
    <mergeCell ref="Y7:Z7"/>
    <mergeCell ref="AA7:AB7"/>
    <mergeCell ref="P7:P8"/>
    <mergeCell ref="S7:S8"/>
    <mergeCell ref="T7:T8"/>
    <mergeCell ref="U7:U8"/>
    <mergeCell ref="Q7:R8"/>
    <mergeCell ref="O7:O8"/>
    <mergeCell ref="M7:N8"/>
    <mergeCell ref="AG21:AG22"/>
    <mergeCell ref="M27:N27"/>
    <mergeCell ref="M21:N22"/>
    <mergeCell ref="O21:O22"/>
    <mergeCell ref="P21:P22"/>
    <mergeCell ref="M23:N23"/>
    <mergeCell ref="M24:N24"/>
    <mergeCell ref="M25:N25"/>
    <mergeCell ref="M26:N26"/>
    <mergeCell ref="Q21:R22"/>
    <mergeCell ref="S21:S22"/>
    <mergeCell ref="T21:T22"/>
    <mergeCell ref="U21:U22"/>
    <mergeCell ref="W21:X21"/>
    <mergeCell ref="Y21:Z21"/>
    <mergeCell ref="AA21:AB21"/>
    <mergeCell ref="AC21:AD21"/>
    <mergeCell ref="AE21:AF21"/>
    <mergeCell ref="AE40:AF40"/>
    <mergeCell ref="P40:P41"/>
    <mergeCell ref="Q40:R41"/>
    <mergeCell ref="S40:S41"/>
    <mergeCell ref="T40:T41"/>
    <mergeCell ref="U40:U41"/>
    <mergeCell ref="M59:N59"/>
    <mergeCell ref="M33:AG34"/>
    <mergeCell ref="M40:N41"/>
    <mergeCell ref="O40:O41"/>
    <mergeCell ref="M45:N45"/>
    <mergeCell ref="M46:N46"/>
    <mergeCell ref="AG53:AG54"/>
    <mergeCell ref="M55:N55"/>
    <mergeCell ref="M56:N56"/>
    <mergeCell ref="M57:N57"/>
    <mergeCell ref="M58:N58"/>
    <mergeCell ref="AG40:AG41"/>
    <mergeCell ref="M42:N42"/>
    <mergeCell ref="M43:N43"/>
    <mergeCell ref="M44:N44"/>
    <mergeCell ref="M53:N54"/>
    <mergeCell ref="O53:O54"/>
    <mergeCell ref="P53:P54"/>
    <mergeCell ref="Q53:R54"/>
    <mergeCell ref="S53:S54"/>
    <mergeCell ref="T53:T54"/>
    <mergeCell ref="U53:U54"/>
    <mergeCell ref="W53:X53"/>
    <mergeCell ref="Y53:Z53"/>
    <mergeCell ref="AA53:AB53"/>
    <mergeCell ref="AC53:AD53"/>
    <mergeCell ref="AE53:AF53"/>
    <mergeCell ref="AL25:AM25"/>
    <mergeCell ref="AP7:AQ7"/>
    <mergeCell ref="AJ26:AK26"/>
    <mergeCell ref="AJ27:AK27"/>
    <mergeCell ref="AJ28:AK28"/>
    <mergeCell ref="AJ29:AK29"/>
    <mergeCell ref="AL26:AM26"/>
    <mergeCell ref="AL27:AM27"/>
    <mergeCell ref="AL28:AM28"/>
    <mergeCell ref="AL29:AM29"/>
    <mergeCell ref="AN22:AO22"/>
    <mergeCell ref="AN28:AO28"/>
    <mergeCell ref="AN29:AO29"/>
    <mergeCell ref="AP22:AQ22"/>
    <mergeCell ref="AP23:AQ23"/>
    <mergeCell ref="AP24:AQ24"/>
    <mergeCell ref="AP25:AQ25"/>
    <mergeCell ref="AP26:AQ26"/>
    <mergeCell ref="AP27:AQ27"/>
    <mergeCell ref="AP28:AQ28"/>
    <mergeCell ref="AP29:AQ29"/>
    <mergeCell ref="B1:K2"/>
    <mergeCell ref="M3:AG4"/>
    <mergeCell ref="M35:AG36"/>
    <mergeCell ref="AJ7:AK7"/>
    <mergeCell ref="AL7:AM7"/>
    <mergeCell ref="AN7:AO7"/>
    <mergeCell ref="AJ18:AQ19"/>
    <mergeCell ref="AI18:AI19"/>
    <mergeCell ref="AH3:AS4"/>
    <mergeCell ref="AJ20:AK20"/>
    <mergeCell ref="AL20:AM20"/>
    <mergeCell ref="AN20:AO20"/>
    <mergeCell ref="AP20:AQ20"/>
    <mergeCell ref="AJ21:AK21"/>
    <mergeCell ref="AL21:AM21"/>
    <mergeCell ref="AN21:AO21"/>
    <mergeCell ref="AP21:AQ21"/>
    <mergeCell ref="AJ22:AK22"/>
    <mergeCell ref="AJ23:AK23"/>
    <mergeCell ref="AJ24:AK24"/>
    <mergeCell ref="AJ25:AK25"/>
    <mergeCell ref="AL22:AM22"/>
    <mergeCell ref="AL23:AM23"/>
    <mergeCell ref="AL24:AM24"/>
    <mergeCell ref="AN23:AO23"/>
    <mergeCell ref="AN24:AO24"/>
    <mergeCell ref="AN25:AO25"/>
    <mergeCell ref="AN26:AO26"/>
    <mergeCell ref="AN27:AO27"/>
    <mergeCell ref="AT1:BJ2"/>
    <mergeCell ref="BM165:BN165"/>
    <mergeCell ref="BM167:BN167"/>
    <mergeCell ref="BM100:BP100"/>
    <mergeCell ref="BM102:BP102"/>
    <mergeCell ref="BM116:BP116"/>
    <mergeCell ref="BM118:BP118"/>
    <mergeCell ref="BM134:BP134"/>
    <mergeCell ref="AI1:AR2"/>
    <mergeCell ref="AV4:AW4"/>
    <mergeCell ref="AZ4:BA4"/>
    <mergeCell ref="BD4:BE4"/>
    <mergeCell ref="BH4:BI4"/>
    <mergeCell ref="AV6:AW6"/>
    <mergeCell ref="AZ6:BA6"/>
    <mergeCell ref="BD6:BE6"/>
    <mergeCell ref="BH6:BI6"/>
    <mergeCell ref="AZ16:BA16"/>
    <mergeCell ref="BM17:BP17"/>
    <mergeCell ref="CB164:CE164"/>
    <mergeCell ref="CB165:CC165"/>
    <mergeCell ref="CD165:CE165"/>
    <mergeCell ref="BM166:BP166"/>
    <mergeCell ref="BR166:BU166"/>
    <mergeCell ref="BW166:BZ166"/>
    <mergeCell ref="CB166:CE166"/>
    <mergeCell ref="BO167:BP167"/>
    <mergeCell ref="BO165:BP165"/>
    <mergeCell ref="BM164:BP164"/>
    <mergeCell ref="BR164:BU164"/>
    <mergeCell ref="BR165:BS165"/>
    <mergeCell ref="BT165:BU165"/>
    <mergeCell ref="BW164:BZ164"/>
    <mergeCell ref="BW165:BX165"/>
    <mergeCell ref="BY165:BZ165"/>
    <mergeCell ref="BR167:BS167"/>
    <mergeCell ref="BT167:BU167"/>
    <mergeCell ref="BW167:BX167"/>
    <mergeCell ref="BY167:BZ167"/>
    <mergeCell ref="CB167:CC167"/>
    <mergeCell ref="CD167:CE167"/>
    <mergeCell ref="BM180:BP180"/>
    <mergeCell ref="BM181:BN181"/>
    <mergeCell ref="BO181:BP181"/>
    <mergeCell ref="BM182:BP182"/>
    <mergeCell ref="BM183:BN183"/>
    <mergeCell ref="BO183:BP183"/>
    <mergeCell ref="BR180:BU180"/>
    <mergeCell ref="BR181:BS181"/>
    <mergeCell ref="BT181:BU181"/>
    <mergeCell ref="BR182:BU182"/>
    <mergeCell ref="BR183:BS183"/>
    <mergeCell ref="BT183:BU183"/>
    <mergeCell ref="BW136:BZ136"/>
    <mergeCell ref="CB136:CE136"/>
    <mergeCell ref="BW137:BX137"/>
    <mergeCell ref="BY137:BZ137"/>
    <mergeCell ref="CB137:CC137"/>
    <mergeCell ref="CD137:CE137"/>
    <mergeCell ref="CB183:CC183"/>
    <mergeCell ref="CD183:CE183"/>
    <mergeCell ref="BW134:BZ134"/>
    <mergeCell ref="CB134:CE134"/>
    <mergeCell ref="BW135:BX135"/>
    <mergeCell ref="BY135:BZ135"/>
    <mergeCell ref="CB135:CC135"/>
    <mergeCell ref="CD135:CE135"/>
    <mergeCell ref="BW180:BZ180"/>
    <mergeCell ref="BW181:BX181"/>
    <mergeCell ref="BY181:BZ181"/>
    <mergeCell ref="BW182:BZ182"/>
    <mergeCell ref="BW183:BX183"/>
    <mergeCell ref="BY183:BZ183"/>
    <mergeCell ref="CB180:CE180"/>
    <mergeCell ref="CB181:CC181"/>
    <mergeCell ref="CD181:CE181"/>
    <mergeCell ref="CB182:CE182"/>
    <mergeCell ref="BR17:BU17"/>
    <mergeCell ref="BW17:BZ17"/>
    <mergeCell ref="CB17:CE17"/>
    <mergeCell ref="CH19:CK19"/>
    <mergeCell ref="CM19:CP19"/>
    <mergeCell ref="CR19:CU19"/>
    <mergeCell ref="CW19:CZ19"/>
    <mergeCell ref="CH20:CI20"/>
    <mergeCell ref="CJ20:CK20"/>
    <mergeCell ref="CM20:CN20"/>
    <mergeCell ref="CO20:CP20"/>
    <mergeCell ref="CR20:CS20"/>
    <mergeCell ref="CT20:CU20"/>
    <mergeCell ref="CW20:CX20"/>
    <mergeCell ref="CY20:CZ20"/>
    <mergeCell ref="BM18:BN18"/>
    <mergeCell ref="BO18:BP18"/>
    <mergeCell ref="BR18:BS18"/>
    <mergeCell ref="BT18:BU18"/>
    <mergeCell ref="BW18:BX18"/>
    <mergeCell ref="BY18:BZ18"/>
    <mergeCell ref="CB18:CC18"/>
    <mergeCell ref="CD18:CE18"/>
    <mergeCell ref="BM19:BP19"/>
    <mergeCell ref="BR19:BU19"/>
    <mergeCell ref="BW19:BZ19"/>
    <mergeCell ref="CB19:CE19"/>
    <mergeCell ref="BM34:BN34"/>
    <mergeCell ref="BO34:BP34"/>
    <mergeCell ref="BR34:BS34"/>
    <mergeCell ref="BT34:BU34"/>
    <mergeCell ref="BM35:BP35"/>
    <mergeCell ref="BR35:BU35"/>
    <mergeCell ref="CH35:CK35"/>
    <mergeCell ref="CM35:CP35"/>
    <mergeCell ref="CH49:CK49"/>
    <mergeCell ref="CM49:CP49"/>
    <mergeCell ref="BM36:BN36"/>
    <mergeCell ref="BO36:BP36"/>
    <mergeCell ref="BR36:BS36"/>
    <mergeCell ref="BT36:BU36"/>
    <mergeCell ref="BM1:BP1"/>
    <mergeCell ref="BR1:BU1"/>
    <mergeCell ref="BW1:BZ1"/>
    <mergeCell ref="CB1:CE1"/>
    <mergeCell ref="BM2:BN2"/>
    <mergeCell ref="BO2:BP2"/>
    <mergeCell ref="BR2:BS2"/>
    <mergeCell ref="BT2:BU2"/>
    <mergeCell ref="BW2:BX2"/>
    <mergeCell ref="BY2:BZ2"/>
    <mergeCell ref="CB2:CC2"/>
    <mergeCell ref="CD2:CE2"/>
    <mergeCell ref="BM3:BP3"/>
    <mergeCell ref="BR3:BU3"/>
    <mergeCell ref="BW3:BZ3"/>
    <mergeCell ref="CB3:CE3"/>
    <mergeCell ref="BM4:BN4"/>
    <mergeCell ref="BO4:BP4"/>
    <mergeCell ref="BR4:BS4"/>
    <mergeCell ref="BT4:BU4"/>
    <mergeCell ref="BW4:BX4"/>
    <mergeCell ref="BY4:BZ4"/>
    <mergeCell ref="CB4:CC4"/>
    <mergeCell ref="CD4:CE4"/>
    <mergeCell ref="BM20:BN20"/>
    <mergeCell ref="BO20:BP20"/>
    <mergeCell ref="BR20:BS20"/>
    <mergeCell ref="BT20:BU20"/>
    <mergeCell ref="BW20:BX20"/>
    <mergeCell ref="BY20:BZ20"/>
    <mergeCell ref="CB20:CC20"/>
    <mergeCell ref="CD20:CE20"/>
    <mergeCell ref="BM33:BP33"/>
    <mergeCell ref="BR33:BU33"/>
    <mergeCell ref="BM50:BP50"/>
    <mergeCell ref="BR50:BU50"/>
    <mergeCell ref="BW50:BZ50"/>
    <mergeCell ref="CB50:CE50"/>
    <mergeCell ref="BM51:BN51"/>
    <mergeCell ref="BO51:BP51"/>
    <mergeCell ref="BR51:BS51"/>
    <mergeCell ref="BT51:BU51"/>
    <mergeCell ref="BW51:BX51"/>
    <mergeCell ref="BY51:BZ51"/>
    <mergeCell ref="CB51:CC51"/>
    <mergeCell ref="CD51:CE51"/>
    <mergeCell ref="BM52:BP52"/>
    <mergeCell ref="BR52:BU52"/>
    <mergeCell ref="BW52:BZ52"/>
    <mergeCell ref="CB52:CE52"/>
    <mergeCell ref="BM53:BN53"/>
    <mergeCell ref="BO53:BP53"/>
    <mergeCell ref="BR53:BS53"/>
    <mergeCell ref="BT53:BU53"/>
    <mergeCell ref="BW53:BX53"/>
    <mergeCell ref="BY53:BZ53"/>
    <mergeCell ref="CB53:CC53"/>
    <mergeCell ref="CD53:CE53"/>
    <mergeCell ref="BM66:BP66"/>
    <mergeCell ref="BR66:BU66"/>
    <mergeCell ref="BW66:BZ66"/>
    <mergeCell ref="CB66:CE66"/>
    <mergeCell ref="BM67:BN67"/>
    <mergeCell ref="BO67:BP67"/>
    <mergeCell ref="BR67:BS67"/>
    <mergeCell ref="BT67:BU67"/>
    <mergeCell ref="BW67:BX67"/>
    <mergeCell ref="BY67:BZ67"/>
    <mergeCell ref="CB67:CC67"/>
    <mergeCell ref="CD67:CE67"/>
    <mergeCell ref="BM68:BP68"/>
    <mergeCell ref="BR68:BU68"/>
    <mergeCell ref="BW68:BZ68"/>
    <mergeCell ref="CB68:CE68"/>
    <mergeCell ref="BM69:BN69"/>
    <mergeCell ref="BO69:BP69"/>
    <mergeCell ref="BR69:BS69"/>
    <mergeCell ref="BT69:BU69"/>
    <mergeCell ref="BW69:BX69"/>
    <mergeCell ref="BY69:BZ69"/>
    <mergeCell ref="CB69:CC69"/>
    <mergeCell ref="CD69:CE69"/>
    <mergeCell ref="BM83:BP83"/>
    <mergeCell ref="BR83:BU83"/>
    <mergeCell ref="BM84:BN84"/>
    <mergeCell ref="BO84:BP84"/>
    <mergeCell ref="BR84:BS84"/>
    <mergeCell ref="BT84:BU84"/>
    <mergeCell ref="BM85:BP85"/>
    <mergeCell ref="BR85:BU85"/>
    <mergeCell ref="BM86:BN86"/>
    <mergeCell ref="BO86:BP86"/>
    <mergeCell ref="BR86:BS86"/>
    <mergeCell ref="BT86:BU86"/>
    <mergeCell ref="BR100:BU100"/>
    <mergeCell ref="BW100:BZ100"/>
    <mergeCell ref="CB100:CE100"/>
    <mergeCell ref="BM101:BN101"/>
    <mergeCell ref="BO101:BP101"/>
    <mergeCell ref="BR101:BS101"/>
    <mergeCell ref="BT101:BU101"/>
    <mergeCell ref="BW101:BX101"/>
    <mergeCell ref="BY101:BZ101"/>
    <mergeCell ref="CB101:CC101"/>
    <mergeCell ref="CD101:CE101"/>
    <mergeCell ref="BR102:BU102"/>
    <mergeCell ref="BW102:BZ102"/>
    <mergeCell ref="CB102:CE102"/>
    <mergeCell ref="BM103:BN103"/>
    <mergeCell ref="BO103:BP103"/>
    <mergeCell ref="BR103:BS103"/>
    <mergeCell ref="BT103:BU103"/>
    <mergeCell ref="BW103:BX103"/>
    <mergeCell ref="BY103:BZ103"/>
    <mergeCell ref="CB103:CC103"/>
    <mergeCell ref="CD103:CE103"/>
    <mergeCell ref="BR116:BU116"/>
    <mergeCell ref="BW116:BZ116"/>
    <mergeCell ref="CB116:CE116"/>
    <mergeCell ref="BM117:BN117"/>
    <mergeCell ref="BO117:BP117"/>
    <mergeCell ref="BR117:BS117"/>
    <mergeCell ref="BT117:BU117"/>
    <mergeCell ref="BW117:BX117"/>
    <mergeCell ref="BY117:BZ117"/>
    <mergeCell ref="CB117:CC117"/>
    <mergeCell ref="CD117:CE117"/>
    <mergeCell ref="BR118:BU118"/>
    <mergeCell ref="BW118:BZ118"/>
    <mergeCell ref="CB118:CE118"/>
    <mergeCell ref="BM119:BN119"/>
    <mergeCell ref="BO119:BP119"/>
    <mergeCell ref="BR119:BS119"/>
    <mergeCell ref="BT119:BU119"/>
    <mergeCell ref="BW119:BX119"/>
    <mergeCell ref="BY119:BZ119"/>
    <mergeCell ref="CB119:CC119"/>
    <mergeCell ref="CD119:CE119"/>
    <mergeCell ref="BR134:BU134"/>
    <mergeCell ref="BM135:BN135"/>
    <mergeCell ref="BO135:BP135"/>
    <mergeCell ref="BR135:BS135"/>
    <mergeCell ref="BT135:BU135"/>
    <mergeCell ref="BM136:BP136"/>
    <mergeCell ref="BR136:BU136"/>
    <mergeCell ref="BM137:BN137"/>
    <mergeCell ref="BO137:BP137"/>
    <mergeCell ref="BR137:BS137"/>
    <mergeCell ref="BT137:BU137"/>
    <mergeCell ref="B3:K4"/>
    <mergeCell ref="X15:AD15"/>
    <mergeCell ref="X16:AD16"/>
    <mergeCell ref="X17:AD17"/>
    <mergeCell ref="X18:AD18"/>
    <mergeCell ref="X19:AD19"/>
    <mergeCell ref="X28:AD28"/>
    <mergeCell ref="X29:AD29"/>
    <mergeCell ref="X30:AD30"/>
    <mergeCell ref="AC7:AD7"/>
    <mergeCell ref="A13:B13"/>
    <mergeCell ref="A14:B14"/>
    <mergeCell ref="A15:B15"/>
    <mergeCell ref="A16:B16"/>
    <mergeCell ref="M9:N9"/>
    <mergeCell ref="M10:N10"/>
    <mergeCell ref="M11:N11"/>
    <mergeCell ref="M12:N12"/>
    <mergeCell ref="M13:N13"/>
    <mergeCell ref="G16:H16"/>
    <mergeCell ref="B25:C25"/>
    <mergeCell ref="B20:C21"/>
    <mergeCell ref="B22:C22"/>
    <mergeCell ref="A11:B12"/>
    <mergeCell ref="X31:AD31"/>
    <mergeCell ref="X32:AD32"/>
    <mergeCell ref="X47:AD47"/>
    <mergeCell ref="X48:AD48"/>
    <mergeCell ref="X49:AD49"/>
    <mergeCell ref="X50:AD50"/>
    <mergeCell ref="X51:AD51"/>
    <mergeCell ref="X60:AD60"/>
    <mergeCell ref="X61:AD61"/>
    <mergeCell ref="AC40:AD40"/>
    <mergeCell ref="W40:X40"/>
    <mergeCell ref="Y40:Z40"/>
    <mergeCell ref="AA40:AB40"/>
    <mergeCell ref="X62:AD62"/>
    <mergeCell ref="X63:AD63"/>
    <mergeCell ref="X64:AD64"/>
    <mergeCell ref="CH1:CK1"/>
    <mergeCell ref="CM1:CP1"/>
    <mergeCell ref="CR1:CU1"/>
    <mergeCell ref="CW1:CZ1"/>
    <mergeCell ref="CH2:CI2"/>
    <mergeCell ref="CJ2:CK2"/>
    <mergeCell ref="CM2:CN2"/>
    <mergeCell ref="CO2:CP2"/>
    <mergeCell ref="CR2:CS2"/>
    <mergeCell ref="CT2:CU2"/>
    <mergeCell ref="CW2:CX2"/>
    <mergeCell ref="CY2:CZ2"/>
    <mergeCell ref="CH3:CK3"/>
    <mergeCell ref="CM3:CP3"/>
    <mergeCell ref="CR3:CU3"/>
    <mergeCell ref="CW3:CZ3"/>
    <mergeCell ref="CH4:CI4"/>
    <mergeCell ref="CJ4:CK4"/>
    <mergeCell ref="CM4:CN4"/>
    <mergeCell ref="CO4:CP4"/>
    <mergeCell ref="CR4:CS4"/>
    <mergeCell ref="CT4:CU4"/>
    <mergeCell ref="CW4:CX4"/>
    <mergeCell ref="CY4:CZ4"/>
    <mergeCell ref="CH17:CK17"/>
    <mergeCell ref="CM17:CP17"/>
    <mergeCell ref="CR17:CU17"/>
    <mergeCell ref="CW17:CZ17"/>
    <mergeCell ref="CH18:CI18"/>
    <mergeCell ref="CJ18:CK18"/>
    <mergeCell ref="CM18:CN18"/>
    <mergeCell ref="CO18:CP18"/>
    <mergeCell ref="CR18:CS18"/>
    <mergeCell ref="CT18:CU18"/>
    <mergeCell ref="CW18:CX18"/>
    <mergeCell ref="CY18:CZ18"/>
    <mergeCell ref="CH33:CK33"/>
    <mergeCell ref="CM33:CP33"/>
    <mergeCell ref="CR33:CU33"/>
    <mergeCell ref="CW33:CZ33"/>
    <mergeCell ref="CH34:CI34"/>
    <mergeCell ref="CJ34:CK34"/>
    <mergeCell ref="CM34:CN34"/>
    <mergeCell ref="CO34:CP34"/>
    <mergeCell ref="CR34:CS34"/>
    <mergeCell ref="CT34:CU34"/>
    <mergeCell ref="CW34:CX34"/>
    <mergeCell ref="CY34:CZ34"/>
    <mergeCell ref="CR35:CU35"/>
    <mergeCell ref="CW35:CZ35"/>
    <mergeCell ref="CH36:CI36"/>
    <mergeCell ref="CJ36:CK36"/>
    <mergeCell ref="CM36:CN36"/>
    <mergeCell ref="CO36:CP36"/>
    <mergeCell ref="CR36:CS36"/>
    <mergeCell ref="CT36:CU36"/>
    <mergeCell ref="CW36:CX36"/>
    <mergeCell ref="CY36:CZ36"/>
    <mergeCell ref="CR49:CU49"/>
    <mergeCell ref="CW49:CZ49"/>
    <mergeCell ref="CH50:CI50"/>
    <mergeCell ref="CJ50:CK50"/>
    <mergeCell ref="CM50:CN50"/>
    <mergeCell ref="CO50:CP50"/>
    <mergeCell ref="CR50:CS50"/>
    <mergeCell ref="CT50:CU50"/>
    <mergeCell ref="CW50:CX50"/>
    <mergeCell ref="CY50:CZ50"/>
    <mergeCell ref="CR51:CU51"/>
    <mergeCell ref="CW51:CZ51"/>
    <mergeCell ref="CH52:CI52"/>
    <mergeCell ref="CJ52:CK52"/>
    <mergeCell ref="CM52:CN52"/>
    <mergeCell ref="CO52:CP52"/>
    <mergeCell ref="CR52:CS52"/>
    <mergeCell ref="CT52:CU52"/>
    <mergeCell ref="CW52:CX52"/>
    <mergeCell ref="CY52:CZ52"/>
    <mergeCell ref="CH51:CK51"/>
    <mergeCell ref="CM51:CP51"/>
    <mergeCell ref="CH65:CK65"/>
    <mergeCell ref="CM65:CP65"/>
    <mergeCell ref="CR65:CU65"/>
    <mergeCell ref="CW65:CZ65"/>
    <mergeCell ref="CH66:CI66"/>
    <mergeCell ref="CJ66:CK66"/>
    <mergeCell ref="CM66:CN66"/>
    <mergeCell ref="CO66:CP66"/>
    <mergeCell ref="CR66:CS66"/>
    <mergeCell ref="CT66:CU66"/>
    <mergeCell ref="CW66:CX66"/>
    <mergeCell ref="CY66:CZ66"/>
    <mergeCell ref="CH67:CK67"/>
    <mergeCell ref="CM67:CP67"/>
    <mergeCell ref="CR67:CU67"/>
    <mergeCell ref="CW67:CZ67"/>
    <mergeCell ref="CH68:CI68"/>
    <mergeCell ref="CJ68:CK68"/>
    <mergeCell ref="CM68:CN68"/>
    <mergeCell ref="CO68:CP68"/>
    <mergeCell ref="CR68:CS68"/>
    <mergeCell ref="CT68:CU68"/>
    <mergeCell ref="CW68:CX68"/>
    <mergeCell ref="CY68:CZ68"/>
    <mergeCell ref="CH81:CK81"/>
    <mergeCell ref="CM81:CP81"/>
    <mergeCell ref="CR81:CU81"/>
    <mergeCell ref="CW81:CZ81"/>
    <mergeCell ref="CH82:CI82"/>
    <mergeCell ref="CJ82:CK82"/>
    <mergeCell ref="CM82:CN82"/>
    <mergeCell ref="CO82:CP82"/>
    <mergeCell ref="CR82:CS82"/>
    <mergeCell ref="CT82:CU82"/>
    <mergeCell ref="CW82:CX82"/>
    <mergeCell ref="CY82:CZ82"/>
    <mergeCell ref="CH83:CK83"/>
    <mergeCell ref="CM83:CP83"/>
    <mergeCell ref="CR83:CU83"/>
    <mergeCell ref="CW83:CZ83"/>
    <mergeCell ref="CH84:CI84"/>
    <mergeCell ref="CJ84:CK84"/>
    <mergeCell ref="CM84:CN84"/>
    <mergeCell ref="CO84:CP84"/>
    <mergeCell ref="CR84:CS84"/>
    <mergeCell ref="CT84:CU84"/>
    <mergeCell ref="CW84:CX84"/>
    <mergeCell ref="CY84:CZ84"/>
    <mergeCell ref="CH98:CK98"/>
    <mergeCell ref="CM98:CP98"/>
    <mergeCell ref="CR98:CU98"/>
    <mergeCell ref="CW98:CZ98"/>
    <mergeCell ref="CH99:CI99"/>
    <mergeCell ref="CJ99:CK99"/>
    <mergeCell ref="CM99:CN99"/>
    <mergeCell ref="CO99:CP99"/>
    <mergeCell ref="CR99:CS99"/>
    <mergeCell ref="CT99:CU99"/>
    <mergeCell ref="CW99:CX99"/>
    <mergeCell ref="CY99:CZ99"/>
    <mergeCell ref="CH100:CK100"/>
    <mergeCell ref="CM100:CP100"/>
    <mergeCell ref="CR100:CU100"/>
    <mergeCell ref="CW100:CZ100"/>
    <mergeCell ref="CH101:CI101"/>
    <mergeCell ref="CJ101:CK101"/>
    <mergeCell ref="CM101:CN101"/>
    <mergeCell ref="CO101:CP101"/>
    <mergeCell ref="CR101:CS101"/>
    <mergeCell ref="CT101:CU101"/>
    <mergeCell ref="CW101:CX101"/>
    <mergeCell ref="CY101:CZ101"/>
    <mergeCell ref="CM114:CP114"/>
    <mergeCell ref="CM115:CN115"/>
    <mergeCell ref="CO115:CP115"/>
    <mergeCell ref="CM116:CP116"/>
    <mergeCell ref="CM117:CN117"/>
    <mergeCell ref="CO117:CP117"/>
    <mergeCell ref="CH116:CK116"/>
    <mergeCell ref="CH117:CI117"/>
    <mergeCell ref="CJ117:CK117"/>
    <mergeCell ref="CH114:CK114"/>
    <mergeCell ref="CH115:CI115"/>
    <mergeCell ref="CJ115:CK115"/>
  </mergeCells>
  <pageMargins left="0.23622047244094491" right="0.23622047244094491" top="0.74803149606299213" bottom="0.74803149606299213" header="0.31496062992125984" footer="0.31496062992125984"/>
  <pageSetup paperSize="9" orientation="landscape" errors="blank" horizontalDpi="4294967293" r:id="rId1"/>
  <headerFooter>
    <oddHeader xml:space="preserve">&amp;C&amp;"Aharoni,Normal"&amp;24&amp;KFF0000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workbookViewId="0">
      <selection activeCell="B31" sqref="B31"/>
    </sheetView>
  </sheetViews>
  <sheetFormatPr baseColWidth="10" defaultRowHeight="15"/>
  <cols>
    <col min="1" max="1" width="15" customWidth="1"/>
  </cols>
  <sheetData>
    <row r="1" spans="1:13" ht="15.75" thickBot="1">
      <c r="A1" s="155" t="s">
        <v>196</v>
      </c>
      <c r="B1" s="153" t="s">
        <v>184</v>
      </c>
      <c r="C1" s="152" t="s">
        <v>185</v>
      </c>
      <c r="D1" s="153" t="s">
        <v>186</v>
      </c>
      <c r="E1" s="152" t="s">
        <v>187</v>
      </c>
      <c r="F1" s="153" t="s">
        <v>188</v>
      </c>
      <c r="G1" s="152" t="s">
        <v>189</v>
      </c>
      <c r="H1" s="153" t="s">
        <v>190</v>
      </c>
      <c r="I1" s="152" t="s">
        <v>191</v>
      </c>
      <c r="J1" s="153" t="s">
        <v>192</v>
      </c>
      <c r="K1" s="152" t="s">
        <v>193</v>
      </c>
      <c r="L1" s="152" t="s">
        <v>194</v>
      </c>
      <c r="M1" s="154" t="s">
        <v>195</v>
      </c>
    </row>
    <row r="2" spans="1:13" s="159" customFormat="1">
      <c r="A2" s="156"/>
      <c r="B2" s="157"/>
      <c r="C2" s="156"/>
      <c r="D2" s="157"/>
      <c r="E2" s="156"/>
      <c r="F2" s="157"/>
      <c r="G2" s="156"/>
      <c r="H2" s="157"/>
      <c r="I2" s="156"/>
      <c r="J2" s="157"/>
      <c r="K2" s="156"/>
      <c r="L2" s="156"/>
      <c r="M2" s="158"/>
    </row>
    <row r="3" spans="1:13">
      <c r="A3" s="145"/>
      <c r="B3" s="147"/>
      <c r="C3" s="145"/>
      <c r="D3" s="147"/>
      <c r="E3" s="145"/>
      <c r="F3" s="147"/>
      <c r="G3" s="145"/>
      <c r="H3" s="147"/>
      <c r="I3" s="145"/>
      <c r="J3" s="147"/>
      <c r="K3" s="145"/>
      <c r="L3" s="145"/>
      <c r="M3" s="149"/>
    </row>
    <row r="4" spans="1:13" s="159" customFormat="1">
      <c r="A4" s="160"/>
      <c r="B4" s="161"/>
      <c r="C4" s="160"/>
      <c r="D4" s="161"/>
      <c r="E4" s="160"/>
      <c r="F4" s="161"/>
      <c r="G4" s="160"/>
      <c r="H4" s="161"/>
      <c r="I4" s="160"/>
      <c r="J4" s="161"/>
      <c r="K4" s="160"/>
      <c r="L4" s="160"/>
      <c r="M4" s="162"/>
    </row>
    <row r="5" spans="1:13">
      <c r="A5" s="145"/>
      <c r="B5" s="147"/>
      <c r="C5" s="145"/>
      <c r="D5" s="147"/>
      <c r="E5" s="145"/>
      <c r="F5" s="147"/>
      <c r="G5" s="145"/>
      <c r="H5" s="147"/>
      <c r="I5" s="145"/>
      <c r="J5" s="147"/>
      <c r="K5" s="145"/>
      <c r="L5" s="145"/>
      <c r="M5" s="149"/>
    </row>
    <row r="6" spans="1:13" s="159" customFormat="1">
      <c r="A6" s="160"/>
      <c r="B6" s="161"/>
      <c r="C6" s="160"/>
      <c r="D6" s="161"/>
      <c r="E6" s="160"/>
      <c r="F6" s="161"/>
      <c r="G6" s="160"/>
      <c r="H6" s="161"/>
      <c r="I6" s="160"/>
      <c r="J6" s="161"/>
      <c r="K6" s="160"/>
      <c r="L6" s="160"/>
      <c r="M6" s="162"/>
    </row>
    <row r="7" spans="1:13">
      <c r="A7" s="145"/>
      <c r="B7" s="147"/>
      <c r="C7" s="145"/>
      <c r="D7" s="147"/>
      <c r="E7" s="145"/>
      <c r="F7" s="147"/>
      <c r="G7" s="145"/>
      <c r="H7" s="147"/>
      <c r="I7" s="145"/>
      <c r="J7" s="147"/>
      <c r="K7" s="145"/>
      <c r="L7" s="145"/>
      <c r="M7" s="149"/>
    </row>
    <row r="8" spans="1:13" s="159" customFormat="1">
      <c r="A8" s="160"/>
      <c r="B8" s="161"/>
      <c r="C8" s="160"/>
      <c r="D8" s="161"/>
      <c r="E8" s="160"/>
      <c r="F8" s="161"/>
      <c r="G8" s="160"/>
      <c r="H8" s="161"/>
      <c r="I8" s="160"/>
      <c r="J8" s="161"/>
      <c r="K8" s="160"/>
      <c r="L8" s="160"/>
      <c r="M8" s="162"/>
    </row>
    <row r="9" spans="1:13">
      <c r="A9" s="145"/>
      <c r="B9" s="147"/>
      <c r="C9" s="145"/>
      <c r="D9" s="147"/>
      <c r="E9" s="145"/>
      <c r="F9" s="147"/>
      <c r="G9" s="145"/>
      <c r="H9" s="147"/>
      <c r="I9" s="145"/>
      <c r="J9" s="147"/>
      <c r="K9" s="145"/>
      <c r="L9" s="145"/>
      <c r="M9" s="149"/>
    </row>
    <row r="10" spans="1:13" s="159" customFormat="1">
      <c r="A10" s="160"/>
      <c r="B10" s="161"/>
      <c r="C10" s="160"/>
      <c r="D10" s="161"/>
      <c r="E10" s="160"/>
      <c r="F10" s="161"/>
      <c r="G10" s="160"/>
      <c r="H10" s="161"/>
      <c r="I10" s="160"/>
      <c r="J10" s="161"/>
      <c r="K10" s="160"/>
      <c r="L10" s="160"/>
      <c r="M10" s="162"/>
    </row>
    <row r="11" spans="1:13">
      <c r="A11" s="145"/>
      <c r="B11" s="147"/>
      <c r="C11" s="145"/>
      <c r="D11" s="147"/>
      <c r="E11" s="145"/>
      <c r="F11" s="147"/>
      <c r="G11" s="145"/>
      <c r="H11" s="147"/>
      <c r="I11" s="145"/>
      <c r="J11" s="147"/>
      <c r="K11" s="145"/>
      <c r="L11" s="145"/>
      <c r="M11" s="149"/>
    </row>
    <row r="12" spans="1:13" s="159" customFormat="1">
      <c r="A12" s="160"/>
      <c r="B12" s="161"/>
      <c r="C12" s="160"/>
      <c r="D12" s="161"/>
      <c r="E12" s="160"/>
      <c r="F12" s="161"/>
      <c r="G12" s="160"/>
      <c r="H12" s="161"/>
      <c r="I12" s="160"/>
      <c r="J12" s="161"/>
      <c r="K12" s="160"/>
      <c r="L12" s="160"/>
      <c r="M12" s="162"/>
    </row>
    <row r="13" spans="1:13">
      <c r="A13" s="145"/>
      <c r="B13" s="147"/>
      <c r="C13" s="145"/>
      <c r="D13" s="147"/>
      <c r="E13" s="145"/>
      <c r="F13" s="147"/>
      <c r="G13" s="145"/>
      <c r="H13" s="147"/>
      <c r="I13" s="145"/>
      <c r="J13" s="147"/>
      <c r="K13" s="145"/>
      <c r="L13" s="145"/>
      <c r="M13" s="149"/>
    </row>
    <row r="14" spans="1:13" s="159" customFormat="1">
      <c r="A14" s="160"/>
      <c r="B14" s="161"/>
      <c r="C14" s="160"/>
      <c r="D14" s="161"/>
      <c r="E14" s="160"/>
      <c r="F14" s="161"/>
      <c r="G14" s="160"/>
      <c r="H14" s="161"/>
      <c r="I14" s="160"/>
      <c r="J14" s="161"/>
      <c r="K14" s="160"/>
      <c r="L14" s="160"/>
      <c r="M14" s="162"/>
    </row>
    <row r="15" spans="1:13">
      <c r="A15" s="145"/>
      <c r="B15" s="147"/>
      <c r="C15" s="145"/>
      <c r="D15" s="147"/>
      <c r="E15" s="145"/>
      <c r="F15" s="147"/>
      <c r="G15" s="145"/>
      <c r="H15" s="147"/>
      <c r="I15" s="145"/>
      <c r="J15" s="147"/>
      <c r="K15" s="145"/>
      <c r="L15" s="145"/>
      <c r="M15" s="149"/>
    </row>
    <row r="16" spans="1:13" s="159" customFormat="1">
      <c r="A16" s="160"/>
      <c r="B16" s="161"/>
      <c r="C16" s="160"/>
      <c r="D16" s="161"/>
      <c r="E16" s="160"/>
      <c r="F16" s="161"/>
      <c r="G16" s="160"/>
      <c r="H16" s="161"/>
      <c r="I16" s="160"/>
      <c r="J16" s="161"/>
      <c r="K16" s="160"/>
      <c r="L16" s="160"/>
      <c r="M16" s="162"/>
    </row>
    <row r="17" spans="1:13">
      <c r="A17" s="145"/>
      <c r="B17" s="147"/>
      <c r="C17" s="145"/>
      <c r="D17" s="147"/>
      <c r="E17" s="145"/>
      <c r="F17" s="147"/>
      <c r="G17" s="145"/>
      <c r="H17" s="147"/>
      <c r="I17" s="145"/>
      <c r="J17" s="147"/>
      <c r="K17" s="145"/>
      <c r="L17" s="145"/>
      <c r="M17" s="149"/>
    </row>
    <row r="18" spans="1:13" s="159" customFormat="1">
      <c r="A18" s="160"/>
      <c r="B18" s="161"/>
      <c r="C18" s="160"/>
      <c r="D18" s="161"/>
      <c r="E18" s="160"/>
      <c r="F18" s="161"/>
      <c r="G18" s="160"/>
      <c r="H18" s="161"/>
      <c r="I18" s="160"/>
      <c r="J18" s="161"/>
      <c r="K18" s="160"/>
      <c r="L18" s="160"/>
      <c r="M18" s="162"/>
    </row>
    <row r="19" spans="1:13">
      <c r="A19" s="145"/>
      <c r="B19" s="147"/>
      <c r="C19" s="145"/>
      <c r="D19" s="147"/>
      <c r="E19" s="145"/>
      <c r="F19" s="147"/>
      <c r="G19" s="145"/>
      <c r="H19" s="147"/>
      <c r="I19" s="145"/>
      <c r="J19" s="147"/>
      <c r="K19" s="145"/>
      <c r="L19" s="145"/>
      <c r="M19" s="149"/>
    </row>
    <row r="20" spans="1:13" s="159" customFormat="1">
      <c r="A20" s="160"/>
      <c r="B20" s="161"/>
      <c r="C20" s="160"/>
      <c r="D20" s="161"/>
      <c r="E20" s="160"/>
      <c r="F20" s="161"/>
      <c r="G20" s="160"/>
      <c r="H20" s="161"/>
      <c r="I20" s="160"/>
      <c r="J20" s="161"/>
      <c r="K20" s="160"/>
      <c r="L20" s="160"/>
      <c r="M20" s="162"/>
    </row>
    <row r="21" spans="1:13" ht="15.75" thickBot="1">
      <c r="A21" s="146"/>
      <c r="B21" s="150"/>
      <c r="C21" s="146"/>
      <c r="D21" s="150"/>
      <c r="E21" s="146"/>
      <c r="F21" s="150"/>
      <c r="G21" s="146"/>
      <c r="H21" s="150"/>
      <c r="I21" s="148"/>
      <c r="J21" s="150"/>
      <c r="K21" s="146"/>
      <c r="L21" s="146"/>
      <c r="M21" s="1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Déroulement du tournoi</vt:lpstr>
      <vt:lpstr>Feuil1</vt:lpstr>
      <vt:lpstr>'Déroulement du tournoi'!Zone_d_impression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</dc:creator>
  <cp:lastModifiedBy>Admin</cp:lastModifiedBy>
  <cp:lastPrinted>2017-03-17T10:03:03Z</cp:lastPrinted>
  <dcterms:created xsi:type="dcterms:W3CDTF">2015-10-14T09:33:35Z</dcterms:created>
  <dcterms:modified xsi:type="dcterms:W3CDTF">2017-05-10T09:36:34Z</dcterms:modified>
</cp:coreProperties>
</file>