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61" windowWidth="12120" windowHeight="7080" tabRatio="985" activeTab="0"/>
  </bookViews>
  <sheets>
    <sheet name="Séniors A 05 06" sheetId="1" r:id="rId1"/>
    <sheet name="Séniors B 05 06" sheetId="2" r:id="rId2"/>
    <sheet name="Poussins 1e ph 05 06" sheetId="3" r:id="rId3"/>
    <sheet name="Poussins 2e ph 05 06" sheetId="4" r:id="rId4"/>
    <sheet name="Futsal 05 06" sheetId="5" r:id="rId5"/>
    <sheet name="exemple" sheetId="6" r:id="rId6"/>
  </sheets>
  <definedNames>
    <definedName name="_xlnm.Print_Area" localSheetId="5">'exemple'!$A$1:$T$92</definedName>
    <definedName name="_xlnm.Print_Area" localSheetId="4">'Futsal 05 06'!$A$1:$T$73</definedName>
    <definedName name="_xlnm.Print_Area" localSheetId="2">'Poussins 1e ph 05 06'!$A$1:$U$66</definedName>
    <definedName name="_xlnm.Print_Area" localSheetId="3">'Poussins 2e ph 05 06'!$A$1:$U$54</definedName>
    <definedName name="_xlnm.Print_Area" localSheetId="0">'Séniors A 05 06'!$A$1:$U$121</definedName>
    <definedName name="_xlnm.Print_Area" localSheetId="1">'Séniors B 05 06'!$A$1:$U$121</definedName>
  </definedNames>
  <calcPr fullCalcOnLoad="1"/>
</workbook>
</file>

<file path=xl/sharedStrings.xml><?xml version="1.0" encoding="utf-8"?>
<sst xmlns="http://schemas.openxmlformats.org/spreadsheetml/2006/main" count="2649" uniqueCount="162">
  <si>
    <t xml:space="preserve">  *</t>
  </si>
  <si>
    <t>*</t>
  </si>
  <si>
    <t>-</t>
  </si>
  <si>
    <t xml:space="preserve"> --------------------------------------------------------------------------------------------------------------------------------------------------</t>
  </si>
  <si>
    <t>CLASSEMENT  GENERAL</t>
  </si>
  <si>
    <t>Pts</t>
  </si>
  <si>
    <t>J</t>
  </si>
  <si>
    <t>G</t>
  </si>
  <si>
    <t>N</t>
  </si>
  <si>
    <t>P</t>
  </si>
  <si>
    <t>Bp</t>
  </si>
  <si>
    <t>Bc</t>
  </si>
  <si>
    <t>Dif.</t>
  </si>
  <si>
    <t>NOTA :</t>
  </si>
  <si>
    <t>*  *  *  *  *  *  *  *  *  *  *  *  *  *  *  *  *  *  *  *  *  *  *  *  *  *  *  *  *  *  *  *  *  *  *  *  *  *  *  *  *  *  *  *  *  *  *  *  *  *  *  *  *  *  *</t>
  </si>
  <si>
    <t>* *</t>
  </si>
  <si>
    <r>
      <t xml:space="preserve">SENIORS   A          </t>
    </r>
    <r>
      <rPr>
        <b/>
        <sz val="12"/>
        <rFont val="Arial"/>
        <family val="2"/>
      </rPr>
      <t xml:space="preserve">1 ère  DIVISION          </t>
    </r>
    <r>
      <rPr>
        <b/>
        <sz val="12"/>
        <color indexed="10"/>
        <rFont val="Arial"/>
        <family val="2"/>
      </rPr>
      <t>GROUPE  B</t>
    </r>
  </si>
  <si>
    <t>Exempt</t>
  </si>
  <si>
    <t>CHEVEUGES</t>
  </si>
  <si>
    <t>FLIZE</t>
  </si>
  <si>
    <t xml:space="preserve"> </t>
  </si>
  <si>
    <t>DOUZY</t>
  </si>
  <si>
    <t>MACHAULT</t>
  </si>
  <si>
    <t>GIVONNE</t>
  </si>
  <si>
    <t>SEDAN ECOLE</t>
  </si>
  <si>
    <t>FUTSAL</t>
  </si>
  <si>
    <r>
      <t xml:space="preserve">1 </t>
    </r>
    <r>
      <rPr>
        <b/>
        <i/>
        <vertAlign val="superscript"/>
        <sz val="12"/>
        <rFont val="Arial"/>
        <family val="2"/>
      </rPr>
      <t>ère</t>
    </r>
    <r>
      <rPr>
        <b/>
        <i/>
        <sz val="12"/>
        <rFont val="Arial"/>
        <family val="2"/>
      </rPr>
      <t xml:space="preserve">  Journée</t>
    </r>
  </si>
  <si>
    <r>
      <t xml:space="preserve">2 </t>
    </r>
    <r>
      <rPr>
        <b/>
        <i/>
        <vertAlign val="superscript"/>
        <sz val="12"/>
        <rFont val="Arial"/>
        <family val="2"/>
      </rPr>
      <t>ème</t>
    </r>
    <r>
      <rPr>
        <b/>
        <i/>
        <sz val="12"/>
        <rFont val="Arial"/>
        <family val="2"/>
      </rPr>
      <t xml:space="preserve">  Journée</t>
    </r>
  </si>
  <si>
    <r>
      <t xml:space="preserve">3 </t>
    </r>
    <r>
      <rPr>
        <b/>
        <i/>
        <vertAlign val="superscript"/>
        <sz val="12"/>
        <rFont val="Arial"/>
        <family val="2"/>
      </rPr>
      <t>ème</t>
    </r>
    <r>
      <rPr>
        <b/>
        <i/>
        <sz val="12"/>
        <rFont val="Arial"/>
        <family val="2"/>
      </rPr>
      <t xml:space="preserve">  Journée</t>
    </r>
  </si>
  <si>
    <r>
      <t xml:space="preserve">4 </t>
    </r>
    <r>
      <rPr>
        <b/>
        <i/>
        <vertAlign val="superscript"/>
        <sz val="12"/>
        <rFont val="Arial"/>
        <family val="2"/>
      </rPr>
      <t>ème</t>
    </r>
    <r>
      <rPr>
        <b/>
        <i/>
        <sz val="12"/>
        <rFont val="Arial"/>
        <family val="2"/>
      </rPr>
      <t xml:space="preserve">  Journée</t>
    </r>
  </si>
  <si>
    <r>
      <t xml:space="preserve">5 </t>
    </r>
    <r>
      <rPr>
        <b/>
        <i/>
        <vertAlign val="superscript"/>
        <sz val="12"/>
        <rFont val="Arial"/>
        <family val="2"/>
      </rPr>
      <t>ème</t>
    </r>
    <r>
      <rPr>
        <b/>
        <i/>
        <sz val="12"/>
        <rFont val="Arial"/>
        <family val="2"/>
      </rPr>
      <t xml:space="preserve">  Journée</t>
    </r>
  </si>
  <si>
    <r>
      <t xml:space="preserve">6 </t>
    </r>
    <r>
      <rPr>
        <b/>
        <i/>
        <vertAlign val="superscript"/>
        <sz val="12"/>
        <rFont val="Arial"/>
        <family val="2"/>
      </rPr>
      <t>ème</t>
    </r>
    <r>
      <rPr>
        <b/>
        <i/>
        <sz val="12"/>
        <rFont val="Arial"/>
        <family val="2"/>
      </rPr>
      <t xml:space="preserve">  Journée</t>
    </r>
  </si>
  <si>
    <t>CLASSEMENT</t>
  </si>
  <si>
    <t>BP</t>
  </si>
  <si>
    <t>BC</t>
  </si>
  <si>
    <t>GRANDPRE</t>
  </si>
  <si>
    <t>FLOING  B</t>
  </si>
  <si>
    <t>MANCHESTER</t>
  </si>
  <si>
    <t>FLIZE  B</t>
  </si>
  <si>
    <t>¤¤¤¤</t>
  </si>
  <si>
    <t>LA HOUILLERE  B</t>
  </si>
  <si>
    <t>FRANCO  TURCS</t>
  </si>
  <si>
    <t>CAPTEUR</t>
  </si>
  <si>
    <t>ASAGE</t>
  </si>
  <si>
    <t>NEUFMANIL</t>
  </si>
  <si>
    <t>ASPTT</t>
  </si>
  <si>
    <t>FLIZE   B</t>
  </si>
  <si>
    <t>LA  HOUILLERE  B</t>
  </si>
  <si>
    <t>LA  WARENNE</t>
  </si>
  <si>
    <t>FLIZE  A</t>
  </si>
  <si>
    <t>Date</t>
  </si>
  <si>
    <t>SAULT RETHEL</t>
  </si>
  <si>
    <t>LA FRANCHEVILLE  B</t>
  </si>
  <si>
    <t>Cosec</t>
  </si>
  <si>
    <t>Mercredi</t>
  </si>
  <si>
    <t>Lundi</t>
  </si>
  <si>
    <t>Jeudi</t>
  </si>
  <si>
    <r>
      <t>SENIORS  B</t>
    </r>
    <r>
      <rPr>
        <b/>
        <sz val="12"/>
        <color indexed="10"/>
        <rFont val="Arial"/>
        <family val="2"/>
      </rPr>
      <t xml:space="preserve">         </t>
    </r>
    <r>
      <rPr>
        <b/>
        <sz val="12"/>
        <rFont val="Arial"/>
        <family val="2"/>
      </rPr>
      <t>SAISON 2004 / 2005</t>
    </r>
    <r>
      <rPr>
        <b/>
        <sz val="12"/>
        <color indexed="10"/>
        <rFont val="Arial"/>
        <family val="2"/>
      </rPr>
      <t xml:space="preserve">         </t>
    </r>
    <r>
      <rPr>
        <b/>
        <sz val="12"/>
        <color indexed="48"/>
        <rFont val="Arial"/>
        <family val="2"/>
      </rPr>
      <t>GROUPE A</t>
    </r>
  </si>
  <si>
    <t>ROUGET DE LISLE</t>
  </si>
  <si>
    <t>F</t>
  </si>
  <si>
    <t>NEUFMANIL  Forfait général</t>
  </si>
  <si>
    <t>******</t>
  </si>
  <si>
    <t>Forfait</t>
  </si>
  <si>
    <t>For</t>
  </si>
  <si>
    <t>SAISON    2005  /  2006</t>
  </si>
  <si>
    <t>SAULT  RETHEL</t>
  </si>
  <si>
    <t>SEDAN  TORCY</t>
  </si>
  <si>
    <t>BAZEILLES  B</t>
  </si>
  <si>
    <t>JUNIV / LA NEUV</t>
  </si>
  <si>
    <t>JUNIV / LA NEUVILLE</t>
  </si>
  <si>
    <t>BALAN</t>
  </si>
  <si>
    <t>ECLY</t>
  </si>
  <si>
    <t>Aller  11/09/2005</t>
  </si>
  <si>
    <t>Retour 26/03/2006</t>
  </si>
  <si>
    <t>Aller  25/09/2005</t>
  </si>
  <si>
    <t>Retour 26/02/2006</t>
  </si>
  <si>
    <t>Aller  09/10/2005</t>
  </si>
  <si>
    <t>Retour 19/02/2006</t>
  </si>
  <si>
    <t>Aller  23/10/2005</t>
  </si>
  <si>
    <t>Retour 05/03/2006</t>
  </si>
  <si>
    <t>Aller  30/10/2005</t>
  </si>
  <si>
    <t>Retour 12/03/2006</t>
  </si>
  <si>
    <t>Aller  06/11/2005</t>
  </si>
  <si>
    <t>Retour 19/03/2006</t>
  </si>
  <si>
    <t>Aller  13/11/2005</t>
  </si>
  <si>
    <t>Retour 02/04/2006</t>
  </si>
  <si>
    <t>Retour 09/04/2006</t>
  </si>
  <si>
    <t>Aller  04/12/2005</t>
  </si>
  <si>
    <t>Retour 23/04/2006</t>
  </si>
  <si>
    <t>Aller  11/12/2005</t>
  </si>
  <si>
    <t>Retour 30/04/2006</t>
  </si>
  <si>
    <t>Aller  18/12/2005</t>
  </si>
  <si>
    <t>Retour 14/05/2006</t>
  </si>
  <si>
    <t>CHÂTEAU PORCIEN  B</t>
  </si>
  <si>
    <t>LAUNOIS</t>
  </si>
  <si>
    <t>ATTIGNY  B</t>
  </si>
  <si>
    <t>CHÂTEAU PORCIEN B</t>
  </si>
  <si>
    <t>JUNIV / LA NEUV  C</t>
  </si>
  <si>
    <t>VENDRESSE  B</t>
  </si>
  <si>
    <t>ALLANDHUY  B</t>
  </si>
  <si>
    <t>ROUVROY  B</t>
  </si>
  <si>
    <t>LUCQUY  B</t>
  </si>
  <si>
    <t>BLANZY  B</t>
  </si>
  <si>
    <r>
      <t xml:space="preserve">SENIORS   B          </t>
    </r>
    <r>
      <rPr>
        <b/>
        <sz val="12"/>
        <rFont val="Arial"/>
        <family val="2"/>
      </rPr>
      <t xml:space="preserve">3 ème  DIVISION          </t>
    </r>
    <r>
      <rPr>
        <b/>
        <sz val="12"/>
        <color indexed="10"/>
        <rFont val="Arial"/>
        <family val="2"/>
      </rPr>
      <t>GROUPE  E</t>
    </r>
  </si>
  <si>
    <t>Aller   11/09/2005</t>
  </si>
  <si>
    <t>VIVIER AU COURT</t>
  </si>
  <si>
    <t>OL. CHARLEVILLE  C</t>
  </si>
  <si>
    <t>NOUVION</t>
  </si>
  <si>
    <t>OL. CHARLEVILLE  D</t>
  </si>
  <si>
    <t>VILLERS SEMEUSE  B</t>
  </si>
  <si>
    <t>VILLERS SEMEUSE  A</t>
  </si>
  <si>
    <t>Le  24/09/2005</t>
  </si>
  <si>
    <t>Le  01/10/2005</t>
  </si>
  <si>
    <t>Le  08/10/2005</t>
  </si>
  <si>
    <t>Le  15/10/2005</t>
  </si>
  <si>
    <t>Le  05/11/2005</t>
  </si>
  <si>
    <t>Le  12/11/2005</t>
  </si>
  <si>
    <t>Le  19/11/2005</t>
  </si>
  <si>
    <t>à 14h00</t>
  </si>
  <si>
    <r>
      <t xml:space="preserve">POUSSINS          </t>
    </r>
    <r>
      <rPr>
        <b/>
        <sz val="12"/>
        <rFont val="Arial"/>
        <family val="2"/>
      </rPr>
      <t xml:space="preserve">1 ère  PHASE          </t>
    </r>
    <r>
      <rPr>
        <b/>
        <sz val="12"/>
        <color indexed="10"/>
        <rFont val="Arial"/>
        <family val="2"/>
      </rPr>
      <t>Groupe  K</t>
    </r>
  </si>
  <si>
    <t>PRIX  C</t>
  </si>
  <si>
    <t>à 15h00</t>
  </si>
  <si>
    <r>
      <t xml:space="preserve">1 ére  Journée  à    </t>
    </r>
    <r>
      <rPr>
        <b/>
        <i/>
        <sz val="12"/>
        <color indexed="14"/>
        <rFont val="Arial"/>
        <family val="2"/>
      </rPr>
      <t>FLIZE</t>
    </r>
  </si>
  <si>
    <r>
      <t xml:space="preserve">2 éme  Journée  à    </t>
    </r>
    <r>
      <rPr>
        <b/>
        <i/>
        <sz val="12"/>
        <color indexed="14"/>
        <rFont val="Arial"/>
        <family val="2"/>
      </rPr>
      <t>VILLERS SEMEUSE</t>
    </r>
  </si>
  <si>
    <r>
      <t xml:space="preserve">3 éme  Journée  à    </t>
    </r>
    <r>
      <rPr>
        <b/>
        <i/>
        <sz val="12"/>
        <color indexed="14"/>
        <rFont val="Arial"/>
        <family val="2"/>
      </rPr>
      <t>LA WARENNE</t>
    </r>
  </si>
  <si>
    <r>
      <t xml:space="preserve">4 éme  Journée  à    </t>
    </r>
    <r>
      <rPr>
        <b/>
        <i/>
        <sz val="12"/>
        <color indexed="14"/>
        <rFont val="Arial"/>
        <family val="2"/>
      </rPr>
      <t>NOUVION</t>
    </r>
  </si>
  <si>
    <r>
      <t xml:space="preserve">5 éme  Journée  à    </t>
    </r>
    <r>
      <rPr>
        <b/>
        <i/>
        <sz val="12"/>
        <color indexed="14"/>
        <rFont val="Arial"/>
        <family val="2"/>
      </rPr>
      <t>VILLERS SEMEUSE</t>
    </r>
  </si>
  <si>
    <r>
      <t xml:space="preserve">6 éme  Journée  à    </t>
    </r>
    <r>
      <rPr>
        <b/>
        <i/>
        <sz val="12"/>
        <color indexed="14"/>
        <rFont val="Arial"/>
        <family val="2"/>
      </rPr>
      <t>LA WARENNE</t>
    </r>
  </si>
  <si>
    <r>
      <t xml:space="preserve">7 éme  Journée  à    </t>
    </r>
    <r>
      <rPr>
        <b/>
        <i/>
        <sz val="12"/>
        <color indexed="14"/>
        <rFont val="Arial"/>
        <family val="2"/>
      </rPr>
      <t>VIVIER AU COURT</t>
    </r>
  </si>
  <si>
    <t>Aller  20/11/2005</t>
  </si>
  <si>
    <r>
      <t xml:space="preserve">SENIORS         </t>
    </r>
    <r>
      <rPr>
        <b/>
        <sz val="12"/>
        <rFont val="Arial"/>
        <family val="2"/>
      </rPr>
      <t>SAISON 2005 / 2006</t>
    </r>
    <r>
      <rPr>
        <b/>
        <sz val="12"/>
        <color indexed="10"/>
        <rFont val="Arial"/>
        <family val="2"/>
      </rPr>
      <t xml:space="preserve">         GROUPE D</t>
    </r>
  </si>
  <si>
    <t>LA FRANCHEVILLE  A</t>
  </si>
  <si>
    <t>LA FRANCHEVILLE</t>
  </si>
  <si>
    <t>FRANCOS TURCS</t>
  </si>
  <si>
    <t>CHAUMONT PORCIEN</t>
  </si>
  <si>
    <t>SAULCES MONCLIN</t>
  </si>
  <si>
    <t>LA WARENNE</t>
  </si>
  <si>
    <t>P.S.A.</t>
  </si>
  <si>
    <r>
      <t xml:space="preserve">POUSSINS          </t>
    </r>
    <r>
      <rPr>
        <b/>
        <sz val="12"/>
        <rFont val="Arial"/>
        <family val="2"/>
      </rPr>
      <t xml:space="preserve">2 ème  PHASE          </t>
    </r>
    <r>
      <rPr>
        <b/>
        <sz val="12"/>
        <color indexed="10"/>
        <rFont val="Arial"/>
        <family val="2"/>
      </rPr>
      <t>Groupe  H</t>
    </r>
  </si>
  <si>
    <t>BOULZICOURT</t>
  </si>
  <si>
    <t>PRIX  B</t>
  </si>
  <si>
    <t>MONTCY N/D</t>
  </si>
  <si>
    <t>SORMONNE</t>
  </si>
  <si>
    <t>ENTENTE  B</t>
  </si>
  <si>
    <t>PIXIEN / LAUNOIS</t>
  </si>
  <si>
    <r>
      <t xml:space="preserve">2 éme  Journée  à    </t>
    </r>
    <r>
      <rPr>
        <b/>
        <i/>
        <sz val="12"/>
        <color indexed="14"/>
        <rFont val="Arial"/>
        <family val="2"/>
      </rPr>
      <t>LAUNOIS SUR VENCE</t>
    </r>
  </si>
  <si>
    <t>Le  18/03/2006</t>
  </si>
  <si>
    <r>
      <t xml:space="preserve">4 éme  Journée  à    </t>
    </r>
    <r>
      <rPr>
        <b/>
        <i/>
        <sz val="12"/>
        <color indexed="14"/>
        <rFont val="Arial"/>
        <family val="2"/>
      </rPr>
      <t>BOULZICOURT</t>
    </r>
  </si>
  <si>
    <t>Le  25/03/2006</t>
  </si>
  <si>
    <r>
      <t xml:space="preserve">5 éme  Journée  à    </t>
    </r>
    <r>
      <rPr>
        <b/>
        <i/>
        <sz val="12"/>
        <color indexed="14"/>
        <rFont val="Arial"/>
        <family val="2"/>
      </rPr>
      <t>MONTCY NOTRE DAME</t>
    </r>
  </si>
  <si>
    <r>
      <t xml:space="preserve">6 éme  Journée  à    </t>
    </r>
    <r>
      <rPr>
        <b/>
        <i/>
        <sz val="12"/>
        <color indexed="14"/>
        <rFont val="Arial"/>
        <family val="2"/>
      </rPr>
      <t>ENTENTE  ( SALENGRO )</t>
    </r>
  </si>
  <si>
    <t>Le  08/04/2006</t>
  </si>
  <si>
    <r>
      <t xml:space="preserve">7 éme  Journée  à    </t>
    </r>
    <r>
      <rPr>
        <b/>
        <i/>
        <sz val="12"/>
        <color indexed="14"/>
        <rFont val="Arial"/>
        <family val="2"/>
      </rPr>
      <t>SORMONNE</t>
    </r>
  </si>
  <si>
    <t>Le  22/04/2006</t>
  </si>
  <si>
    <r>
      <t xml:space="preserve">3 éme  Journée  à    </t>
    </r>
    <r>
      <rPr>
        <b/>
        <i/>
        <sz val="12"/>
        <color indexed="14"/>
        <rFont val="Arial"/>
        <family val="2"/>
      </rPr>
      <t>LA  GRANDVILLE</t>
    </r>
  </si>
  <si>
    <t>Le  06/05/2006</t>
  </si>
  <si>
    <t>LA  GRANDVILLE</t>
  </si>
  <si>
    <t>Le  20/05/2006</t>
  </si>
  <si>
    <t>Le  13/05/2006</t>
  </si>
  <si>
    <t>CSP</t>
  </si>
  <si>
    <t>BLANZY B 3 forfaits, ATTIGNY B 2 forfaits,ROUVROY B: 1 forfait</t>
  </si>
  <si>
    <t>LUCQUY B: forfait général, ALLANDHUY B forfait général après matchs aller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</si>
</sst>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\+0"/>
    <numFmt numFmtId="174" formatCode="\+\-0"/>
    <numFmt numFmtId="175" formatCode="\-0"/>
    <numFmt numFmtId="176" formatCode="\+00"/>
    <numFmt numFmtId="177" formatCode="#,##0.00\;\-###0.00\ _F"/>
    <numFmt numFmtId="178" formatCode="#,##0.00\;\-###0.00\ "/>
    <numFmt numFmtId="179" formatCode="#,##0.\ _F;[Red]\-#,##0.00\ _F"/>
    <numFmt numFmtId="180" formatCode="#,##0.00_F;\-#,##0.00\ _F"/>
    <numFmt numFmtId="181" formatCode="\+0;\-0;"/>
    <numFmt numFmtId="182" formatCode="\+00;\-00;"/>
    <numFmt numFmtId="183" formatCode="\+00;\-00"/>
    <numFmt numFmtId="184" formatCode="[Red]0"/>
    <numFmt numFmtId="185" formatCode="\+0;\-0"/>
    <numFmt numFmtId="186" formatCode="_-* #,##0.000\ &quot;F&quot;_-;\-* #,##0.000\ &quot;F&quot;_-;_-* &quot;-&quot;??\ &quot;F&quot;_-;_-@_-"/>
    <numFmt numFmtId="187" formatCode="0.0"/>
    <numFmt numFmtId="188" formatCode="0.000"/>
    <numFmt numFmtId="189" formatCode="_-* #,##0.000\ _F_-;\-* #,##0.000\ _F_-;_-* &quot;-&quot;??\ _F_-;_-@_-"/>
    <numFmt numFmtId="190" formatCode="_-* #,##0.0000\ _F_-;\-* #,##0.0000\ _F_-;_-* &quot;-&quot;??\ _F_-;_-@_-"/>
    <numFmt numFmtId="191" formatCode="_-* #,##0.00000\ _F_-;\-* #,##0.00000\ _F_-;_-* &quot;-&quot;??\ _F_-;_-@_-"/>
    <numFmt numFmtId="192" formatCode="d\-mmm\-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41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i/>
      <vertAlign val="superscript"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5"/>
      <name val="Arial"/>
      <family val="2"/>
    </font>
    <font>
      <sz val="10"/>
      <color indexed="10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11"/>
      <color indexed="48"/>
      <name val="Arial"/>
      <family val="2"/>
    </font>
    <font>
      <b/>
      <i/>
      <sz val="9"/>
      <name val="Arial"/>
      <family val="2"/>
    </font>
    <font>
      <sz val="10"/>
      <color indexed="50"/>
      <name val="Arial"/>
      <family val="2"/>
    </font>
    <font>
      <b/>
      <i/>
      <sz val="12"/>
      <color indexed="14"/>
      <name val="Arial"/>
      <family val="2"/>
    </font>
    <font>
      <b/>
      <i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" fontId="5" fillId="0" borderId="0" xfId="0" applyNumberFormat="1" applyFont="1" applyAlignment="1">
      <alignment/>
    </xf>
    <xf numFmtId="0" fontId="10" fillId="0" borderId="0" xfId="0" applyFont="1" applyAlignment="1">
      <alignment/>
    </xf>
    <xf numFmtId="183" fontId="5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16" fontId="12" fillId="0" borderId="0" xfId="0" applyNumberFormat="1" applyFont="1" applyAlignment="1" quotePrefix="1">
      <alignment horizontal="center"/>
    </xf>
    <xf numFmtId="15" fontId="0" fillId="0" borderId="0" xfId="0" applyNumberFormat="1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centerContinuous"/>
    </xf>
    <xf numFmtId="183" fontId="5" fillId="0" borderId="0" xfId="0" applyNumberFormat="1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centerContinuous"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 quotePrefix="1">
      <alignment horizontal="left"/>
    </xf>
    <xf numFmtId="1" fontId="9" fillId="0" borderId="0" xfId="0" applyNumberFormat="1" applyFont="1" applyAlignment="1" quotePrefix="1">
      <alignment horizontal="left"/>
    </xf>
    <xf numFmtId="0" fontId="18" fillId="0" borderId="0" xfId="0" applyFont="1" applyAlignment="1" quotePrefix="1">
      <alignment/>
    </xf>
    <xf numFmtId="0" fontId="15" fillId="0" borderId="0" xfId="0" applyFont="1" applyAlignment="1" quotePrefix="1">
      <alignment horizontal="centerContinuous"/>
    </xf>
    <xf numFmtId="183" fontId="9" fillId="0" borderId="0" xfId="0" applyNumberFormat="1" applyFont="1" applyAlignment="1" quotePrefix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 quotePrefix="1">
      <alignment horizontal="left"/>
    </xf>
    <xf numFmtId="0" fontId="17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9" fillId="0" borderId="0" xfId="0" applyNumberFormat="1" applyFont="1" applyAlignment="1" quotePrefix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 quotePrefix="1">
      <alignment horizontal="right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 quotePrefix="1">
      <alignment/>
    </xf>
    <xf numFmtId="0" fontId="10" fillId="0" borderId="0" xfId="0" applyFont="1" applyAlignment="1" quotePrefix="1">
      <alignment/>
    </xf>
    <xf numFmtId="0" fontId="17" fillId="0" borderId="0" xfId="0" applyFont="1" applyAlignment="1" quotePrefix="1">
      <alignment/>
    </xf>
    <xf numFmtId="0" fontId="7" fillId="0" borderId="0" xfId="0" applyFont="1" applyAlignment="1" quotePrefix="1">
      <alignment/>
    </xf>
    <xf numFmtId="170" fontId="5" fillId="0" borderId="0" xfId="19" applyFont="1" applyAlignment="1">
      <alignment/>
    </xf>
    <xf numFmtId="16" fontId="5" fillId="0" borderId="0" xfId="19" applyNumberFormat="1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 quotePrefix="1">
      <alignment/>
    </xf>
    <xf numFmtId="1" fontId="12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Alignment="1" quotePrefix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9" fillId="0" borderId="0" xfId="15" applyAlignment="1">
      <alignment/>
    </xf>
    <xf numFmtId="0" fontId="9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70" fontId="5" fillId="0" borderId="0" xfId="19" applyFont="1" applyBorder="1" applyAlignment="1">
      <alignment/>
    </xf>
    <xf numFmtId="16" fontId="5" fillId="0" borderId="0" xfId="19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Continuous"/>
    </xf>
    <xf numFmtId="183" fontId="5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 quotePrefix="1">
      <alignment horizontal="right"/>
    </xf>
    <xf numFmtId="183" fontId="5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0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 quotePrefix="1">
      <alignment horizontal="centerContinuous"/>
    </xf>
    <xf numFmtId="15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16" fontId="17" fillId="0" borderId="0" xfId="19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6" xfId="0" applyFont="1" applyFill="1" applyBorder="1" applyAlignment="1">
      <alignment horizontal="centerContinuous" vertical="center"/>
    </xf>
    <xf numFmtId="0" fontId="23" fillId="0" borderId="1" xfId="0" applyFont="1" applyFill="1" applyBorder="1" applyAlignment="1">
      <alignment horizontal="centerContinuous" vertical="center"/>
    </xf>
    <xf numFmtId="192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 quotePrefix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 quotePrefix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 quotePrefix="1">
      <alignment horizontal="center" vertical="center"/>
    </xf>
    <xf numFmtId="0" fontId="17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17" fillId="0" borderId="0" xfId="0" applyFont="1" applyAlignment="1">
      <alignment vertical="center"/>
    </xf>
    <xf numFmtId="170" fontId="5" fillId="0" borderId="0" xfId="19" applyFont="1" applyAlignment="1">
      <alignment vertical="center"/>
    </xf>
    <xf numFmtId="1" fontId="17" fillId="0" borderId="0" xfId="0" applyNumberFormat="1" applyFont="1" applyAlignment="1" quotePrefix="1">
      <alignment horizontal="left" vertical="center"/>
    </xf>
    <xf numFmtId="16" fontId="5" fillId="0" borderId="0" xfId="19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6" fillId="0" borderId="0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0" fillId="0" borderId="0" xfId="0" applyAlignment="1" quotePrefix="1">
      <alignment horizontal="left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 quotePrefix="1">
      <alignment horizontal="centerContinuous" vertical="center"/>
    </xf>
    <xf numFmtId="0" fontId="18" fillId="0" borderId="0" xfId="0" applyFont="1" applyAlignment="1" quotePrefix="1">
      <alignment vertical="center"/>
    </xf>
    <xf numFmtId="16" fontId="6" fillId="0" borderId="0" xfId="0" applyNumberFormat="1" applyFont="1" applyAlignment="1">
      <alignment horizontal="centerContinuous" vertical="center"/>
    </xf>
    <xf numFmtId="14" fontId="6" fillId="0" borderId="0" xfId="0" applyNumberFormat="1" applyFont="1" applyAlignment="1">
      <alignment horizontal="centerContinuous" vertical="center"/>
    </xf>
    <xf numFmtId="0" fontId="15" fillId="0" borderId="0" xfId="0" applyFont="1" applyAlignment="1" quotePrefix="1">
      <alignment horizontal="centerContinuous" vertical="center"/>
    </xf>
    <xf numFmtId="1" fontId="17" fillId="0" borderId="0" xfId="0" applyNumberFormat="1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192" fontId="27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 quotePrefix="1">
      <alignment horizontal="center" vertical="center"/>
    </xf>
    <xf numFmtId="1" fontId="9" fillId="0" borderId="0" xfId="0" applyNumberFormat="1" applyFont="1" applyAlignment="1" quotePrefix="1">
      <alignment horizontal="left" vertical="center"/>
    </xf>
    <xf numFmtId="192" fontId="28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 quotePrefix="1">
      <alignment horizontal="center" vertical="center"/>
    </xf>
    <xf numFmtId="0" fontId="1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1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83" fontId="5" fillId="0" borderId="0" xfId="0" applyNumberFormat="1" applyFont="1" applyAlignment="1" quotePrefix="1">
      <alignment horizontal="centerContinuous" vertical="center"/>
    </xf>
    <xf numFmtId="1" fontId="0" fillId="0" borderId="0" xfId="0" applyNumberFormat="1" applyAlignment="1">
      <alignment vertical="center"/>
    </xf>
    <xf numFmtId="0" fontId="4" fillId="0" borderId="0" xfId="0" applyFont="1" applyAlignment="1" quotePrefix="1">
      <alignment vertical="center"/>
    </xf>
    <xf numFmtId="0" fontId="9" fillId="0" borderId="0" xfId="0" applyFont="1" applyAlignment="1" quotePrefix="1">
      <alignment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183" fontId="9" fillId="0" borderId="0" xfId="0" applyNumberFormat="1" applyFont="1" applyAlignment="1" quotePrefix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>
      <alignment horizontal="centerContinuous" vertical="center"/>
    </xf>
    <xf numFmtId="0" fontId="7" fillId="0" borderId="0" xfId="0" applyFont="1" applyAlignment="1" quotePrefix="1">
      <alignment horizontal="centerContinuous" vertical="center"/>
    </xf>
    <xf numFmtId="0" fontId="10" fillId="0" borderId="0" xfId="0" applyFont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 quotePrefix="1">
      <alignment horizontal="center" vertical="center"/>
    </xf>
    <xf numFmtId="1" fontId="9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19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9" fillId="0" borderId="0" xfId="15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1" fillId="0" borderId="0" xfId="15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6" xfId="0" applyFont="1" applyFill="1" applyBorder="1" applyAlignment="1">
      <alignment horizontal="centerContinuous" vertical="center"/>
    </xf>
    <xf numFmtId="0" fontId="30" fillId="0" borderId="0" xfId="0" applyFont="1" applyAlignment="1" quotePrefix="1">
      <alignment horizontal="left" vertical="center"/>
    </xf>
    <xf numFmtId="0" fontId="30" fillId="0" borderId="0" xfId="0" applyFont="1" applyAlignment="1" quotePrefix="1">
      <alignment vertical="center"/>
    </xf>
    <xf numFmtId="0" fontId="31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83" fontId="30" fillId="0" borderId="0" xfId="0" applyNumberFormat="1" applyFont="1" applyAlignment="1" quotePrefix="1">
      <alignment horizontal="centerContinuous" vertical="center"/>
    </xf>
    <xf numFmtId="0" fontId="1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 quotePrefix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 quotePrefix="1">
      <alignment horizontal="left" vertical="center"/>
    </xf>
    <xf numFmtId="15" fontId="32" fillId="0" borderId="0" xfId="0" applyNumberFormat="1" applyFont="1" applyAlignment="1">
      <alignment horizontal="center" vertical="center"/>
    </xf>
    <xf numFmtId="14" fontId="34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16" fontId="32" fillId="0" borderId="0" xfId="0" applyNumberFormat="1" applyFont="1" applyAlignment="1" quotePrefix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33" fillId="0" borderId="0" xfId="0" applyFont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 quotePrefix="1">
      <alignment horizontal="center"/>
    </xf>
    <xf numFmtId="1" fontId="24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 quotePrefix="1">
      <alignment horizontal="center"/>
    </xf>
    <xf numFmtId="0" fontId="9" fillId="0" borderId="0" xfId="0" applyFont="1" applyFill="1" applyAlignment="1" quotePrefix="1">
      <alignment horizontal="left" vertical="center"/>
    </xf>
    <xf numFmtId="0" fontId="17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83" fontId="5" fillId="0" borderId="0" xfId="0" applyNumberFormat="1" applyFont="1" applyAlignment="1" quotePrefix="1">
      <alignment horizontal="center" vertical="center"/>
    </xf>
    <xf numFmtId="183" fontId="5" fillId="0" borderId="0" xfId="0" applyNumberFormat="1" applyFont="1" applyAlignment="1" quotePrefix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170" fontId="5" fillId="0" borderId="0" xfId="19" applyFont="1" applyAlignment="1">
      <alignment horizontal="center" vertical="center"/>
    </xf>
    <xf numFmtId="16" fontId="5" fillId="0" borderId="0" xfId="19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2" borderId="0" xfId="0" applyFont="1" applyFill="1" applyAlignment="1" quotePrefix="1">
      <alignment horizontal="centerContinuous"/>
    </xf>
    <xf numFmtId="0" fontId="7" fillId="2" borderId="0" xfId="0" applyFont="1" applyFill="1" applyAlignment="1" quotePrefix="1">
      <alignment horizontal="centerContinuous"/>
    </xf>
    <xf numFmtId="0" fontId="29" fillId="0" borderId="0" xfId="0" applyFont="1" applyAlignment="1">
      <alignment/>
    </xf>
    <xf numFmtId="14" fontId="38" fillId="0" borderId="0" xfId="0" applyNumberFormat="1" applyFont="1" applyAlignment="1">
      <alignment horizontal="center"/>
    </xf>
    <xf numFmtId="14" fontId="34" fillId="0" borderId="0" xfId="0" applyNumberFormat="1" applyFont="1" applyAlignment="1">
      <alignment horizontal="center"/>
    </xf>
    <xf numFmtId="0" fontId="26" fillId="0" borderId="0" xfId="0" applyFont="1" applyAlignment="1" quotePrefix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1991975"/>
          <a:ext cx="57054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57054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1991975"/>
          <a:ext cx="60102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0102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58388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19</xdr:col>
      <xdr:colOff>238125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4775" y="0"/>
          <a:ext cx="58388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18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409700" y="0"/>
          <a:ext cx="51435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18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0"/>
          <a:ext cx="501015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23"/>
  <sheetViews>
    <sheetView tabSelected="1" workbookViewId="0" topLeftCell="A85">
      <selection activeCell="B106" sqref="B106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5.421875" style="0" customWidth="1"/>
    <col min="7" max="8" width="7.7109375" style="0" customWidth="1"/>
    <col min="9" max="16" width="4.7109375" style="0" customWidth="1"/>
    <col min="17" max="17" width="3.57421875" style="0" customWidth="1"/>
    <col min="18" max="18" width="1.28515625" style="0" customWidth="1"/>
    <col min="19" max="19" width="3.57421875" style="0" customWidth="1"/>
    <col min="20" max="20" width="4.7109375" style="0" customWidth="1"/>
    <col min="21" max="21" width="2.7109375" style="0" customWidth="1"/>
  </cols>
  <sheetData>
    <row r="1" spans="1:21" ht="15.75">
      <c r="A1" s="6"/>
      <c r="B1" s="11" t="s">
        <v>64</v>
      </c>
      <c r="C1" s="74"/>
      <c r="D1" s="74"/>
      <c r="E1" s="12"/>
      <c r="F1" s="12"/>
      <c r="G1" s="12"/>
      <c r="H1" s="12"/>
      <c r="I1" s="12"/>
      <c r="J1" s="12"/>
      <c r="K1" s="12"/>
      <c r="L1" s="12"/>
      <c r="M1" s="24"/>
      <c r="N1" s="24"/>
      <c r="O1" s="24"/>
      <c r="P1" s="24"/>
      <c r="Q1" s="24"/>
      <c r="R1" s="24"/>
      <c r="S1" s="24"/>
      <c r="T1" s="25"/>
      <c r="U1" s="31"/>
    </row>
    <row r="2" spans="1:22" ht="16.5" thickBot="1">
      <c r="A2" s="6"/>
      <c r="B2" s="45" t="s">
        <v>16</v>
      </c>
      <c r="C2" s="75"/>
      <c r="D2" s="75"/>
      <c r="E2" s="13"/>
      <c r="F2" s="13"/>
      <c r="G2" s="13"/>
      <c r="H2" s="13"/>
      <c r="I2" s="13"/>
      <c r="J2" s="13"/>
      <c r="K2" s="13"/>
      <c r="L2" s="13"/>
      <c r="M2" s="26"/>
      <c r="N2" s="26"/>
      <c r="O2" s="26"/>
      <c r="P2" s="26"/>
      <c r="Q2" s="26"/>
      <c r="R2" s="26"/>
      <c r="S2" s="26"/>
      <c r="T2" s="27"/>
      <c r="U2" s="31"/>
      <c r="V2" s="103"/>
    </row>
    <row r="3" spans="5:21" ht="15" customHeight="1">
      <c r="E3" s="30"/>
      <c r="N3" s="31"/>
      <c r="O3" s="31"/>
      <c r="P3" s="43"/>
      <c r="Q3" s="43"/>
      <c r="R3" s="43"/>
      <c r="S3" s="44"/>
      <c r="T3" s="44"/>
      <c r="U3" s="31"/>
    </row>
    <row r="4" spans="1:21" ht="15" customHeight="1">
      <c r="A4" s="15" t="s">
        <v>14</v>
      </c>
      <c r="E4" s="30"/>
      <c r="M4" s="63"/>
      <c r="T4" s="20"/>
      <c r="U4" s="61" t="s">
        <v>15</v>
      </c>
    </row>
    <row r="5" spans="1:21" ht="15" customHeight="1">
      <c r="A5" t="s">
        <v>1</v>
      </c>
      <c r="B5" s="62" t="s">
        <v>72</v>
      </c>
      <c r="C5" s="62"/>
      <c r="D5" s="62"/>
      <c r="E5" s="2"/>
      <c r="F5" s="2"/>
      <c r="L5" s="71"/>
      <c r="M5" s="351"/>
      <c r="N5" s="351"/>
      <c r="O5" s="351"/>
      <c r="P5" s="72" t="s">
        <v>73</v>
      </c>
      <c r="Q5" s="72"/>
      <c r="R5" s="72"/>
      <c r="S5" s="39"/>
      <c r="T5" s="39"/>
      <c r="U5" s="63" t="s">
        <v>0</v>
      </c>
    </row>
    <row r="6" spans="1:25" ht="15.75" customHeight="1">
      <c r="A6" t="s">
        <v>1</v>
      </c>
      <c r="C6" s="76">
        <v>2</v>
      </c>
      <c r="D6" s="67" t="s">
        <v>2</v>
      </c>
      <c r="E6" s="77">
        <v>3</v>
      </c>
      <c r="G6" s="4" t="s">
        <v>18</v>
      </c>
      <c r="H6" s="33"/>
      <c r="I6" s="89"/>
      <c r="J6" s="28" t="s">
        <v>2</v>
      </c>
      <c r="K6" s="10" t="s">
        <v>65</v>
      </c>
      <c r="M6" s="95"/>
      <c r="O6" s="9"/>
      <c r="Q6" s="76">
        <v>3</v>
      </c>
      <c r="R6" s="67" t="s">
        <v>2</v>
      </c>
      <c r="S6" s="77">
        <v>0</v>
      </c>
      <c r="T6" s="33"/>
      <c r="U6" s="63" t="s">
        <v>0</v>
      </c>
      <c r="W6" s="4"/>
      <c r="X6" s="18"/>
      <c r="Y6" s="4"/>
    </row>
    <row r="7" spans="1:21" ht="15.75" customHeight="1">
      <c r="A7" t="s">
        <v>1</v>
      </c>
      <c r="C7" s="76">
        <v>1</v>
      </c>
      <c r="D7" s="67" t="s">
        <v>2</v>
      </c>
      <c r="E7" s="77">
        <v>0</v>
      </c>
      <c r="G7" s="4" t="s">
        <v>66</v>
      </c>
      <c r="H7" s="33"/>
      <c r="I7" s="4"/>
      <c r="J7" s="28" t="s">
        <v>2</v>
      </c>
      <c r="K7" s="4" t="s">
        <v>67</v>
      </c>
      <c r="M7" s="90"/>
      <c r="O7" s="9"/>
      <c r="Q7" s="76">
        <v>3</v>
      </c>
      <c r="R7" s="67" t="s">
        <v>2</v>
      </c>
      <c r="S7" s="69">
        <v>3</v>
      </c>
      <c r="T7" s="33"/>
      <c r="U7" s="63" t="s">
        <v>0</v>
      </c>
    </row>
    <row r="8" spans="1:21" ht="15.75" customHeight="1">
      <c r="A8" t="s">
        <v>1</v>
      </c>
      <c r="C8" s="76">
        <v>0</v>
      </c>
      <c r="D8" s="67" t="s">
        <v>2</v>
      </c>
      <c r="E8" s="77">
        <v>3</v>
      </c>
      <c r="G8" s="33" t="s">
        <v>68</v>
      </c>
      <c r="H8" s="33"/>
      <c r="I8" s="34"/>
      <c r="J8" s="28" t="s">
        <v>2</v>
      </c>
      <c r="K8" s="4" t="s">
        <v>22</v>
      </c>
      <c r="M8" s="90"/>
      <c r="O8" s="9"/>
      <c r="Q8" s="76">
        <v>2</v>
      </c>
      <c r="R8" s="67" t="s">
        <v>2</v>
      </c>
      <c r="S8" s="69">
        <v>0</v>
      </c>
      <c r="T8" s="33"/>
      <c r="U8" s="63" t="s">
        <v>0</v>
      </c>
    </row>
    <row r="9" spans="1:21" ht="15.75" customHeight="1">
      <c r="A9" t="s">
        <v>1</v>
      </c>
      <c r="C9" s="76">
        <v>1</v>
      </c>
      <c r="D9" s="67" t="s">
        <v>2</v>
      </c>
      <c r="E9" s="69">
        <v>1</v>
      </c>
      <c r="G9" s="10" t="s">
        <v>70</v>
      </c>
      <c r="H9" s="33"/>
      <c r="I9" s="4"/>
      <c r="J9" s="28" t="s">
        <v>2</v>
      </c>
      <c r="K9" s="10" t="s">
        <v>21</v>
      </c>
      <c r="M9" s="90"/>
      <c r="O9" s="9"/>
      <c r="Q9" s="76">
        <v>1</v>
      </c>
      <c r="R9" s="67" t="s">
        <v>2</v>
      </c>
      <c r="S9" s="69">
        <v>1</v>
      </c>
      <c r="T9" s="33"/>
      <c r="U9" s="63" t="s">
        <v>0</v>
      </c>
    </row>
    <row r="10" spans="1:21" ht="15.75" customHeight="1">
      <c r="A10" t="s">
        <v>1</v>
      </c>
      <c r="C10" s="76">
        <v>2</v>
      </c>
      <c r="D10" s="67" t="s">
        <v>2</v>
      </c>
      <c r="E10" s="77">
        <v>5</v>
      </c>
      <c r="G10" s="10" t="s">
        <v>36</v>
      </c>
      <c r="H10" s="33"/>
      <c r="I10" s="4"/>
      <c r="J10" s="28" t="s">
        <v>2</v>
      </c>
      <c r="K10" s="4" t="s">
        <v>35</v>
      </c>
      <c r="M10" s="94"/>
      <c r="O10" s="9"/>
      <c r="Q10" s="76">
        <v>1</v>
      </c>
      <c r="R10" s="67" t="s">
        <v>2</v>
      </c>
      <c r="S10" s="77">
        <v>0</v>
      </c>
      <c r="T10" s="92"/>
      <c r="U10" s="63" t="s">
        <v>0</v>
      </c>
    </row>
    <row r="11" spans="1:21" ht="15.75" customHeight="1">
      <c r="A11" t="s">
        <v>1</v>
      </c>
      <c r="C11" s="60">
        <v>3</v>
      </c>
      <c r="D11" s="101" t="s">
        <v>2</v>
      </c>
      <c r="E11" s="70">
        <v>1</v>
      </c>
      <c r="G11" s="4" t="s">
        <v>71</v>
      </c>
      <c r="H11" s="33"/>
      <c r="I11" s="4"/>
      <c r="J11" s="28" t="s">
        <v>2</v>
      </c>
      <c r="K11" s="173" t="s">
        <v>49</v>
      </c>
      <c r="M11" s="90"/>
      <c r="O11" s="9"/>
      <c r="Q11" s="60">
        <v>1</v>
      </c>
      <c r="R11" s="101" t="s">
        <v>2</v>
      </c>
      <c r="S11" s="70">
        <v>3</v>
      </c>
      <c r="T11" s="93"/>
      <c r="U11" s="63" t="s">
        <v>0</v>
      </c>
    </row>
    <row r="12" spans="1:21" ht="15" customHeight="1">
      <c r="A12" t="s">
        <v>1</v>
      </c>
      <c r="B12" s="15" t="s">
        <v>3</v>
      </c>
      <c r="C12" s="15"/>
      <c r="D12" s="15"/>
      <c r="E12" s="30"/>
      <c r="O12" s="63"/>
      <c r="U12" s="63" t="s">
        <v>0</v>
      </c>
    </row>
    <row r="13" spans="1:21" ht="15" customHeight="1">
      <c r="A13" t="s">
        <v>1</v>
      </c>
      <c r="B13" s="62" t="s">
        <v>74</v>
      </c>
      <c r="C13" s="62"/>
      <c r="D13" s="62"/>
      <c r="E13" s="2"/>
      <c r="F13" s="2"/>
      <c r="L13" s="71"/>
      <c r="M13" s="351"/>
      <c r="N13" s="351"/>
      <c r="O13" s="351"/>
      <c r="P13" s="72" t="s">
        <v>75</v>
      </c>
      <c r="Q13" s="72"/>
      <c r="R13" s="72"/>
      <c r="S13" s="39"/>
      <c r="T13" s="39"/>
      <c r="U13" s="63" t="s">
        <v>0</v>
      </c>
    </row>
    <row r="14" spans="1:21" ht="15.75" customHeight="1">
      <c r="A14" t="s">
        <v>1</v>
      </c>
      <c r="C14" s="76">
        <v>1</v>
      </c>
      <c r="D14" s="67" t="s">
        <v>2</v>
      </c>
      <c r="E14" s="69">
        <v>0</v>
      </c>
      <c r="F14" s="4"/>
      <c r="G14" s="4" t="s">
        <v>67</v>
      </c>
      <c r="H14" s="33"/>
      <c r="I14" s="4"/>
      <c r="J14" s="28" t="s">
        <v>2</v>
      </c>
      <c r="K14" s="4" t="s">
        <v>18</v>
      </c>
      <c r="M14" s="97"/>
      <c r="O14" s="9"/>
      <c r="Q14" s="76">
        <v>0</v>
      </c>
      <c r="R14" s="67" t="s">
        <v>2</v>
      </c>
      <c r="S14" s="69">
        <v>3</v>
      </c>
      <c r="T14" s="33"/>
      <c r="U14" s="63" t="s">
        <v>0</v>
      </c>
    </row>
    <row r="15" spans="1:21" ht="15.75" customHeight="1">
      <c r="A15" t="s">
        <v>1</v>
      </c>
      <c r="C15" s="76">
        <v>2</v>
      </c>
      <c r="D15" s="67" t="s">
        <v>2</v>
      </c>
      <c r="E15" s="69">
        <v>2</v>
      </c>
      <c r="F15" s="4"/>
      <c r="G15" s="10" t="s">
        <v>65</v>
      </c>
      <c r="H15" s="33"/>
      <c r="I15" s="4"/>
      <c r="J15" s="28" t="s">
        <v>2</v>
      </c>
      <c r="K15" s="33" t="s">
        <v>68</v>
      </c>
      <c r="M15" s="97"/>
      <c r="O15" s="9"/>
      <c r="Q15" s="76">
        <v>0</v>
      </c>
      <c r="R15" s="67" t="s">
        <v>2</v>
      </c>
      <c r="S15" s="78">
        <v>0</v>
      </c>
      <c r="T15" s="35"/>
      <c r="U15" s="63" t="s">
        <v>0</v>
      </c>
    </row>
    <row r="16" spans="1:21" ht="15.75" customHeight="1">
      <c r="A16" t="s">
        <v>1</v>
      </c>
      <c r="C16" s="76">
        <v>0</v>
      </c>
      <c r="D16" s="67" t="s">
        <v>2</v>
      </c>
      <c r="E16" s="78">
        <v>5</v>
      </c>
      <c r="F16" s="4"/>
      <c r="G16" s="10" t="s">
        <v>21</v>
      </c>
      <c r="H16" s="33"/>
      <c r="I16" s="34"/>
      <c r="J16" s="28" t="s">
        <v>2</v>
      </c>
      <c r="K16" s="4" t="s">
        <v>66</v>
      </c>
      <c r="M16" s="97"/>
      <c r="O16" s="9"/>
      <c r="Q16" s="76">
        <v>1</v>
      </c>
      <c r="R16" s="67" t="s">
        <v>2</v>
      </c>
      <c r="S16" s="78">
        <v>1</v>
      </c>
      <c r="T16" s="35"/>
      <c r="U16" s="63" t="s">
        <v>0</v>
      </c>
    </row>
    <row r="17" spans="1:21" ht="15.75" customHeight="1">
      <c r="A17" t="s">
        <v>1</v>
      </c>
      <c r="C17" s="76">
        <v>1</v>
      </c>
      <c r="D17" s="67" t="s">
        <v>2</v>
      </c>
      <c r="E17" s="77">
        <v>1</v>
      </c>
      <c r="F17" s="4"/>
      <c r="G17" s="4" t="s">
        <v>22</v>
      </c>
      <c r="H17" s="33"/>
      <c r="I17" s="4"/>
      <c r="J17" s="28" t="s">
        <v>2</v>
      </c>
      <c r="K17" s="10" t="s">
        <v>36</v>
      </c>
      <c r="M17" s="98"/>
      <c r="O17" s="9"/>
      <c r="Q17" s="76">
        <v>2</v>
      </c>
      <c r="R17" s="67" t="s">
        <v>2</v>
      </c>
      <c r="S17" s="77">
        <v>0</v>
      </c>
      <c r="T17" s="35"/>
      <c r="U17" s="63" t="s">
        <v>0</v>
      </c>
    </row>
    <row r="18" spans="1:21" ht="15.75" customHeight="1">
      <c r="A18" t="s">
        <v>1</v>
      </c>
      <c r="C18" s="60">
        <v>3</v>
      </c>
      <c r="D18" s="101" t="s">
        <v>2</v>
      </c>
      <c r="E18" s="70">
        <v>0</v>
      </c>
      <c r="F18" s="4"/>
      <c r="G18" s="173" t="s">
        <v>49</v>
      </c>
      <c r="H18" s="33"/>
      <c r="I18" s="4"/>
      <c r="J18" s="28" t="s">
        <v>2</v>
      </c>
      <c r="K18" s="10" t="s">
        <v>70</v>
      </c>
      <c r="M18" s="97"/>
      <c r="O18" s="9"/>
      <c r="Q18" s="60">
        <v>1</v>
      </c>
      <c r="R18" s="101" t="s">
        <v>2</v>
      </c>
      <c r="S18" s="70">
        <v>3</v>
      </c>
      <c r="T18" s="35"/>
      <c r="U18" s="63" t="s">
        <v>0</v>
      </c>
    </row>
    <row r="19" spans="1:21" ht="15.75" customHeight="1">
      <c r="A19" t="s">
        <v>1</v>
      </c>
      <c r="C19" s="76">
        <v>5</v>
      </c>
      <c r="D19" s="67" t="s">
        <v>2</v>
      </c>
      <c r="E19" s="69">
        <v>0</v>
      </c>
      <c r="F19" s="4"/>
      <c r="G19" s="4" t="s">
        <v>35</v>
      </c>
      <c r="H19" s="33"/>
      <c r="I19" s="4"/>
      <c r="J19" s="28" t="s">
        <v>2</v>
      </c>
      <c r="K19" s="4" t="s">
        <v>71</v>
      </c>
      <c r="M19" s="96"/>
      <c r="O19" s="9"/>
      <c r="Q19" s="76">
        <v>4</v>
      </c>
      <c r="R19" s="67" t="s">
        <v>2</v>
      </c>
      <c r="S19" s="69">
        <v>2</v>
      </c>
      <c r="T19" s="33"/>
      <c r="U19" s="63" t="s">
        <v>0</v>
      </c>
    </row>
    <row r="20" spans="1:21" ht="15" customHeight="1">
      <c r="A20" t="s">
        <v>1</v>
      </c>
      <c r="B20" s="15" t="s">
        <v>3</v>
      </c>
      <c r="C20" s="15"/>
      <c r="D20" s="15"/>
      <c r="E20" s="30"/>
      <c r="H20" s="1"/>
      <c r="J20" s="1"/>
      <c r="O20" s="63"/>
      <c r="U20" s="63" t="s">
        <v>0</v>
      </c>
    </row>
    <row r="21" spans="1:21" ht="15" customHeight="1">
      <c r="A21" t="s">
        <v>1</v>
      </c>
      <c r="B21" s="62" t="s">
        <v>76</v>
      </c>
      <c r="C21" s="62"/>
      <c r="D21" s="62"/>
      <c r="E21" s="2"/>
      <c r="F21" s="2"/>
      <c r="L21" s="71"/>
      <c r="M21" s="350">
        <v>38865</v>
      </c>
      <c r="N21" s="350"/>
      <c r="O21" s="350"/>
      <c r="P21" s="72" t="s">
        <v>77</v>
      </c>
      <c r="Q21" s="72"/>
      <c r="R21" s="72"/>
      <c r="S21" s="38"/>
      <c r="T21" s="39"/>
      <c r="U21" s="63" t="s">
        <v>0</v>
      </c>
    </row>
    <row r="22" spans="1:21" ht="15" customHeight="1">
      <c r="A22" t="s">
        <v>1</v>
      </c>
      <c r="C22" s="76">
        <v>6</v>
      </c>
      <c r="D22" s="67" t="s">
        <v>2</v>
      </c>
      <c r="E22" s="69">
        <v>3</v>
      </c>
      <c r="F22" s="4"/>
      <c r="G22" s="4" t="s">
        <v>18</v>
      </c>
      <c r="H22" s="33"/>
      <c r="I22" s="4"/>
      <c r="J22" s="28" t="s">
        <v>2</v>
      </c>
      <c r="K22" s="33" t="s">
        <v>68</v>
      </c>
      <c r="M22" s="97"/>
      <c r="O22" s="9"/>
      <c r="Q22" s="76">
        <v>2</v>
      </c>
      <c r="R22" s="67" t="s">
        <v>2</v>
      </c>
      <c r="S22" s="69">
        <v>0</v>
      </c>
      <c r="T22" s="33"/>
      <c r="U22" s="63" t="s">
        <v>0</v>
      </c>
    </row>
    <row r="23" spans="1:21" ht="15" customHeight="1">
      <c r="A23" t="s">
        <v>1</v>
      </c>
      <c r="C23" s="76">
        <v>0</v>
      </c>
      <c r="D23" s="67" t="s">
        <v>2</v>
      </c>
      <c r="E23" s="69">
        <v>0</v>
      </c>
      <c r="F23" s="4"/>
      <c r="G23" s="4" t="s">
        <v>67</v>
      </c>
      <c r="H23" s="33"/>
      <c r="I23" s="4"/>
      <c r="J23" s="28" t="s">
        <v>2</v>
      </c>
      <c r="K23" s="10" t="s">
        <v>21</v>
      </c>
      <c r="M23" s="97"/>
      <c r="O23" s="9"/>
      <c r="Q23" s="76">
        <v>3</v>
      </c>
      <c r="R23" s="67" t="s">
        <v>2</v>
      </c>
      <c r="S23" s="69">
        <v>0</v>
      </c>
      <c r="T23" s="33"/>
      <c r="U23" s="63" t="s">
        <v>0</v>
      </c>
    </row>
    <row r="24" spans="1:21" ht="15" customHeight="1">
      <c r="A24" t="s">
        <v>1</v>
      </c>
      <c r="C24" s="76">
        <v>2</v>
      </c>
      <c r="D24" s="67" t="s">
        <v>2</v>
      </c>
      <c r="E24" s="77">
        <v>4</v>
      </c>
      <c r="F24" s="105"/>
      <c r="G24" s="10" t="s">
        <v>36</v>
      </c>
      <c r="H24" s="33"/>
      <c r="I24" s="89"/>
      <c r="J24" s="28" t="s">
        <v>2</v>
      </c>
      <c r="K24" s="10" t="s">
        <v>65</v>
      </c>
      <c r="M24" s="96"/>
      <c r="O24" s="9"/>
      <c r="Q24" s="76">
        <v>1</v>
      </c>
      <c r="R24" s="67" t="s">
        <v>2</v>
      </c>
      <c r="S24" s="77">
        <v>2</v>
      </c>
      <c r="T24" s="33"/>
      <c r="U24" s="63" t="s">
        <v>0</v>
      </c>
    </row>
    <row r="25" spans="1:21" ht="15" customHeight="1">
      <c r="A25" t="s">
        <v>1</v>
      </c>
      <c r="C25" s="60">
        <v>5</v>
      </c>
      <c r="D25" s="101" t="s">
        <v>2</v>
      </c>
      <c r="E25" s="70">
        <v>3</v>
      </c>
      <c r="F25" s="4"/>
      <c r="G25" s="4" t="s">
        <v>66</v>
      </c>
      <c r="H25" s="33"/>
      <c r="I25" s="4"/>
      <c r="J25" s="28" t="s">
        <v>2</v>
      </c>
      <c r="K25" s="173" t="s">
        <v>49</v>
      </c>
      <c r="M25" s="97"/>
      <c r="O25" s="9"/>
      <c r="Q25" s="60">
        <v>2</v>
      </c>
      <c r="R25" s="101" t="s">
        <v>2</v>
      </c>
      <c r="S25" s="70">
        <v>2</v>
      </c>
      <c r="T25" s="33"/>
      <c r="U25" s="63" t="s">
        <v>0</v>
      </c>
    </row>
    <row r="26" spans="1:21" ht="15" customHeight="1">
      <c r="A26" t="s">
        <v>1</v>
      </c>
      <c r="C26" s="76">
        <v>1</v>
      </c>
      <c r="D26" s="67" t="s">
        <v>2</v>
      </c>
      <c r="E26" s="78">
        <v>5</v>
      </c>
      <c r="F26" s="4"/>
      <c r="G26" s="4" t="s">
        <v>71</v>
      </c>
      <c r="H26" s="33"/>
      <c r="I26" s="34"/>
      <c r="J26" s="28" t="s">
        <v>2</v>
      </c>
      <c r="K26" s="4" t="s">
        <v>22</v>
      </c>
      <c r="M26" s="98"/>
      <c r="O26" s="9"/>
      <c r="Q26" s="76">
        <v>1</v>
      </c>
      <c r="R26" s="67" t="s">
        <v>2</v>
      </c>
      <c r="S26" s="69">
        <v>6</v>
      </c>
      <c r="T26" s="33"/>
      <c r="U26" s="63" t="s">
        <v>0</v>
      </c>
    </row>
    <row r="27" spans="1:21" ht="15" customHeight="1">
      <c r="A27" t="s">
        <v>1</v>
      </c>
      <c r="C27" s="76">
        <v>2</v>
      </c>
      <c r="D27" s="67" t="s">
        <v>2</v>
      </c>
      <c r="E27" s="69">
        <v>3</v>
      </c>
      <c r="F27" s="4"/>
      <c r="G27" s="10" t="s">
        <v>70</v>
      </c>
      <c r="H27" s="33"/>
      <c r="I27" s="4"/>
      <c r="J27" s="28" t="s">
        <v>2</v>
      </c>
      <c r="K27" s="4" t="s">
        <v>35</v>
      </c>
      <c r="M27" s="97"/>
      <c r="O27" s="9"/>
      <c r="Q27" s="76">
        <v>4</v>
      </c>
      <c r="R27" s="67" t="s">
        <v>2</v>
      </c>
      <c r="S27" s="69">
        <v>0</v>
      </c>
      <c r="T27" s="33"/>
      <c r="U27" s="63" t="s">
        <v>0</v>
      </c>
    </row>
    <row r="28" spans="1:21" ht="15" customHeight="1">
      <c r="A28" t="s">
        <v>1</v>
      </c>
      <c r="B28" s="15" t="s">
        <v>3</v>
      </c>
      <c r="C28" s="15"/>
      <c r="D28" s="15"/>
      <c r="E28" s="30"/>
      <c r="H28" s="1"/>
      <c r="J28" s="1"/>
      <c r="O28" s="63"/>
      <c r="U28" s="63" t="s">
        <v>0</v>
      </c>
    </row>
    <row r="29" spans="1:21" ht="15" customHeight="1">
      <c r="A29" t="s">
        <v>1</v>
      </c>
      <c r="B29" s="62" t="s">
        <v>78</v>
      </c>
      <c r="C29" s="62"/>
      <c r="D29" s="62"/>
      <c r="E29" s="2"/>
      <c r="F29" s="2"/>
      <c r="L29" s="71"/>
      <c r="M29" s="350">
        <v>38858</v>
      </c>
      <c r="N29" s="350"/>
      <c r="O29" s="350"/>
      <c r="P29" s="72" t="s">
        <v>79</v>
      </c>
      <c r="Q29" s="72"/>
      <c r="R29" s="72"/>
      <c r="S29" s="38"/>
      <c r="T29" s="39"/>
      <c r="U29" s="63" t="s">
        <v>0</v>
      </c>
    </row>
    <row r="30" spans="1:21" ht="15.75" customHeight="1">
      <c r="A30" t="s">
        <v>1</v>
      </c>
      <c r="C30" s="76">
        <v>0</v>
      </c>
      <c r="D30" s="67" t="s">
        <v>2</v>
      </c>
      <c r="E30" s="69">
        <v>3</v>
      </c>
      <c r="F30" s="4"/>
      <c r="G30" s="10" t="s">
        <v>21</v>
      </c>
      <c r="H30" s="33"/>
      <c r="I30" s="4"/>
      <c r="J30" s="28" t="s">
        <v>2</v>
      </c>
      <c r="K30" s="4" t="s">
        <v>18</v>
      </c>
      <c r="M30" s="90"/>
      <c r="O30" s="9"/>
      <c r="Q30" s="76">
        <v>1</v>
      </c>
      <c r="R30" s="67" t="s">
        <v>2</v>
      </c>
      <c r="S30" s="69">
        <v>0</v>
      </c>
      <c r="T30" s="33"/>
      <c r="U30" s="63" t="s">
        <v>0</v>
      </c>
    </row>
    <row r="31" spans="1:21" ht="15.75" customHeight="1">
      <c r="A31" t="s">
        <v>1</v>
      </c>
      <c r="C31" s="76">
        <v>3</v>
      </c>
      <c r="D31" s="67" t="s">
        <v>2</v>
      </c>
      <c r="E31" s="77">
        <v>2</v>
      </c>
      <c r="F31" s="4"/>
      <c r="G31" s="33" t="s">
        <v>68</v>
      </c>
      <c r="H31" s="33"/>
      <c r="I31" s="4"/>
      <c r="J31" s="28" t="s">
        <v>2</v>
      </c>
      <c r="K31" s="10" t="s">
        <v>36</v>
      </c>
      <c r="M31" s="90"/>
      <c r="O31" s="9"/>
      <c r="Q31" s="76">
        <v>5</v>
      </c>
      <c r="R31" s="67" t="s">
        <v>2</v>
      </c>
      <c r="S31" s="77">
        <v>1</v>
      </c>
      <c r="T31" s="33"/>
      <c r="U31" s="63" t="s">
        <v>0</v>
      </c>
    </row>
    <row r="32" spans="1:21" ht="15.75" customHeight="1">
      <c r="A32" t="s">
        <v>1</v>
      </c>
      <c r="C32" s="60">
        <v>2</v>
      </c>
      <c r="D32" s="101" t="s">
        <v>2</v>
      </c>
      <c r="E32" s="70">
        <v>3</v>
      </c>
      <c r="F32" s="4"/>
      <c r="G32" s="173" t="s">
        <v>49</v>
      </c>
      <c r="H32" s="33"/>
      <c r="I32" s="4"/>
      <c r="J32" s="28" t="s">
        <v>2</v>
      </c>
      <c r="K32" s="4" t="s">
        <v>67</v>
      </c>
      <c r="M32" s="90"/>
      <c r="O32" s="9"/>
      <c r="Q32" s="60">
        <v>3</v>
      </c>
      <c r="R32" s="101" t="s">
        <v>2</v>
      </c>
      <c r="S32" s="70">
        <v>2</v>
      </c>
      <c r="T32" s="33"/>
      <c r="U32" s="63" t="s">
        <v>0</v>
      </c>
    </row>
    <row r="33" spans="1:21" ht="15.75" customHeight="1">
      <c r="A33" t="s">
        <v>1</v>
      </c>
      <c r="C33" s="76">
        <v>3</v>
      </c>
      <c r="D33" s="67" t="s">
        <v>2</v>
      </c>
      <c r="E33" s="69">
        <v>2</v>
      </c>
      <c r="F33" s="49"/>
      <c r="G33" s="10" t="s">
        <v>65</v>
      </c>
      <c r="H33" s="33"/>
      <c r="I33" s="4"/>
      <c r="J33" s="28" t="s">
        <v>2</v>
      </c>
      <c r="K33" s="4" t="s">
        <v>71</v>
      </c>
      <c r="M33" s="90"/>
      <c r="O33" s="9"/>
      <c r="P33" s="67"/>
      <c r="Q33" s="76">
        <v>5</v>
      </c>
      <c r="R33" s="67" t="s">
        <v>2</v>
      </c>
      <c r="S33" s="69">
        <v>3</v>
      </c>
      <c r="T33" s="67"/>
      <c r="U33" s="63" t="s">
        <v>0</v>
      </c>
    </row>
    <row r="34" spans="1:21" ht="15.75" customHeight="1">
      <c r="A34" t="s">
        <v>1</v>
      </c>
      <c r="C34" s="76">
        <v>3</v>
      </c>
      <c r="D34" s="67" t="s">
        <v>2</v>
      </c>
      <c r="E34" s="69">
        <v>3</v>
      </c>
      <c r="F34" s="4"/>
      <c r="G34" s="4" t="s">
        <v>35</v>
      </c>
      <c r="H34" s="33"/>
      <c r="I34" s="34"/>
      <c r="J34" s="28" t="s">
        <v>2</v>
      </c>
      <c r="K34" s="4" t="s">
        <v>66</v>
      </c>
      <c r="M34" s="90"/>
      <c r="O34" s="9"/>
      <c r="Q34" s="76">
        <v>0</v>
      </c>
      <c r="R34" s="67" t="s">
        <v>2</v>
      </c>
      <c r="S34" s="69">
        <v>10</v>
      </c>
      <c r="T34" s="33"/>
      <c r="U34" s="63" t="s">
        <v>0</v>
      </c>
    </row>
    <row r="35" spans="1:21" ht="15.75" customHeight="1">
      <c r="A35" t="s">
        <v>1</v>
      </c>
      <c r="C35" s="76">
        <v>2</v>
      </c>
      <c r="D35" s="67" t="s">
        <v>2</v>
      </c>
      <c r="E35" s="77">
        <v>0</v>
      </c>
      <c r="F35" s="4"/>
      <c r="G35" s="4" t="s">
        <v>22</v>
      </c>
      <c r="H35" s="33"/>
      <c r="I35" s="4"/>
      <c r="J35" s="28" t="s">
        <v>2</v>
      </c>
      <c r="K35" s="10" t="s">
        <v>70</v>
      </c>
      <c r="M35" s="89"/>
      <c r="O35" s="9"/>
      <c r="Q35" s="76">
        <v>1</v>
      </c>
      <c r="R35" s="67" t="s">
        <v>2</v>
      </c>
      <c r="S35" s="77">
        <v>1</v>
      </c>
      <c r="T35" s="33"/>
      <c r="U35" s="63" t="s">
        <v>0</v>
      </c>
    </row>
    <row r="36" spans="1:21" ht="15" customHeight="1">
      <c r="A36" t="s">
        <v>1</v>
      </c>
      <c r="B36" s="15" t="s">
        <v>3</v>
      </c>
      <c r="C36" s="15"/>
      <c r="D36" s="15"/>
      <c r="E36" s="30"/>
      <c r="H36" s="1"/>
      <c r="J36" s="1"/>
      <c r="O36" s="63"/>
      <c r="S36" s="51"/>
      <c r="T36" s="20"/>
      <c r="U36" s="63" t="s">
        <v>0</v>
      </c>
    </row>
    <row r="37" spans="1:21" ht="15" customHeight="1">
      <c r="A37" t="s">
        <v>1</v>
      </c>
      <c r="B37" s="62" t="s">
        <v>80</v>
      </c>
      <c r="C37" s="62"/>
      <c r="D37" s="62"/>
      <c r="E37" s="2"/>
      <c r="F37" s="2"/>
      <c r="L37" s="71"/>
      <c r="M37" s="350">
        <v>38872</v>
      </c>
      <c r="N37" s="350"/>
      <c r="O37" s="350"/>
      <c r="P37" s="72" t="s">
        <v>81</v>
      </c>
      <c r="Q37" s="72"/>
      <c r="R37" s="72"/>
      <c r="S37" s="2"/>
      <c r="T37" s="2"/>
      <c r="U37" s="63" t="s">
        <v>0</v>
      </c>
    </row>
    <row r="38" spans="1:21" ht="15.75" customHeight="1">
      <c r="A38" t="s">
        <v>1</v>
      </c>
      <c r="C38" s="76">
        <v>2</v>
      </c>
      <c r="D38" s="67" t="s">
        <v>2</v>
      </c>
      <c r="E38" s="77">
        <v>0</v>
      </c>
      <c r="F38" s="318"/>
      <c r="G38" s="4" t="s">
        <v>18</v>
      </c>
      <c r="H38" s="33"/>
      <c r="I38" s="4"/>
      <c r="J38" s="28" t="s">
        <v>2</v>
      </c>
      <c r="K38" s="10" t="s">
        <v>36</v>
      </c>
      <c r="M38" s="90"/>
      <c r="O38" s="9"/>
      <c r="Q38" s="76">
        <v>3</v>
      </c>
      <c r="R38" s="67" t="s">
        <v>2</v>
      </c>
      <c r="S38" s="77">
        <v>1</v>
      </c>
      <c r="T38" s="91"/>
      <c r="U38" s="63" t="s">
        <v>0</v>
      </c>
    </row>
    <row r="39" spans="1:21" ht="15.75" customHeight="1">
      <c r="A39" t="s">
        <v>1</v>
      </c>
      <c r="C39" s="60">
        <v>1</v>
      </c>
      <c r="D39" s="101" t="s">
        <v>2</v>
      </c>
      <c r="E39" s="70">
        <v>3</v>
      </c>
      <c r="F39" s="4"/>
      <c r="G39" s="10" t="s">
        <v>21</v>
      </c>
      <c r="H39" s="33"/>
      <c r="I39" s="34"/>
      <c r="J39" s="28" t="s">
        <v>2</v>
      </c>
      <c r="K39" s="173" t="s">
        <v>49</v>
      </c>
      <c r="M39" s="90"/>
      <c r="O39" s="9"/>
      <c r="P39" s="33"/>
      <c r="Q39" s="60">
        <v>2</v>
      </c>
      <c r="R39" s="101" t="s">
        <v>2</v>
      </c>
      <c r="S39" s="70">
        <v>3</v>
      </c>
      <c r="T39" s="33"/>
      <c r="U39" s="63" t="s">
        <v>0</v>
      </c>
    </row>
    <row r="40" spans="1:21" ht="15.75" customHeight="1">
      <c r="A40" t="s">
        <v>1</v>
      </c>
      <c r="C40" s="76">
        <v>0</v>
      </c>
      <c r="D40" s="67" t="s">
        <v>2</v>
      </c>
      <c r="E40" s="69">
        <v>5</v>
      </c>
      <c r="F40" s="4"/>
      <c r="G40" s="4" t="s">
        <v>71</v>
      </c>
      <c r="H40" s="33"/>
      <c r="I40" s="4"/>
      <c r="J40" s="28" t="s">
        <v>2</v>
      </c>
      <c r="K40" s="33" t="s">
        <v>68</v>
      </c>
      <c r="M40" s="90"/>
      <c r="O40" s="9"/>
      <c r="P40" s="9"/>
      <c r="Q40" s="76">
        <v>2</v>
      </c>
      <c r="R40" s="67" t="s">
        <v>2</v>
      </c>
      <c r="S40" s="69">
        <v>6</v>
      </c>
      <c r="T40" s="9"/>
      <c r="U40" s="63" t="s">
        <v>0</v>
      </c>
    </row>
    <row r="41" spans="1:21" ht="15.75" customHeight="1">
      <c r="A41" t="s">
        <v>1</v>
      </c>
      <c r="C41" s="76">
        <v>1</v>
      </c>
      <c r="D41" s="67" t="s">
        <v>2</v>
      </c>
      <c r="E41" s="77">
        <v>0</v>
      </c>
      <c r="F41" s="4"/>
      <c r="G41" s="4" t="s">
        <v>67</v>
      </c>
      <c r="H41" s="33"/>
      <c r="I41" s="4"/>
      <c r="J41" s="28" t="s">
        <v>2</v>
      </c>
      <c r="K41" s="4" t="s">
        <v>35</v>
      </c>
      <c r="M41" s="90"/>
      <c r="O41" s="9"/>
      <c r="Q41" s="76">
        <v>1</v>
      </c>
      <c r="R41" s="67" t="s">
        <v>2</v>
      </c>
      <c r="S41" s="77">
        <v>2</v>
      </c>
      <c r="T41" s="324"/>
      <c r="U41" s="63" t="s">
        <v>0</v>
      </c>
    </row>
    <row r="42" spans="1:21" ht="15.75" customHeight="1">
      <c r="A42" t="s">
        <v>1</v>
      </c>
      <c r="C42" s="76">
        <v>3</v>
      </c>
      <c r="D42" s="67" t="s">
        <v>2</v>
      </c>
      <c r="E42" s="69">
        <v>1</v>
      </c>
      <c r="F42" s="4"/>
      <c r="G42" s="10" t="s">
        <v>70</v>
      </c>
      <c r="H42" s="33"/>
      <c r="I42" s="89"/>
      <c r="J42" s="28" t="s">
        <v>2</v>
      </c>
      <c r="K42" s="10" t="s">
        <v>65</v>
      </c>
      <c r="M42" s="36"/>
      <c r="O42" s="9"/>
      <c r="P42" s="14"/>
      <c r="Q42" s="76">
        <v>3</v>
      </c>
      <c r="R42" s="67" t="s">
        <v>2</v>
      </c>
      <c r="S42" s="69">
        <v>1</v>
      </c>
      <c r="T42" s="14"/>
      <c r="U42" s="63" t="s">
        <v>0</v>
      </c>
    </row>
    <row r="43" spans="1:21" ht="15.75" customHeight="1">
      <c r="A43" t="s">
        <v>1</v>
      </c>
      <c r="C43" s="76">
        <v>4</v>
      </c>
      <c r="D43" s="67" t="s">
        <v>2</v>
      </c>
      <c r="E43" s="69">
        <v>0</v>
      </c>
      <c r="F43" s="4"/>
      <c r="G43" s="4" t="s">
        <v>66</v>
      </c>
      <c r="H43" s="33"/>
      <c r="I43" s="4"/>
      <c r="J43" s="28" t="s">
        <v>2</v>
      </c>
      <c r="K43" s="4" t="s">
        <v>22</v>
      </c>
      <c r="M43" s="90"/>
      <c r="O43" s="9"/>
      <c r="P43" s="17"/>
      <c r="Q43" s="76">
        <v>5</v>
      </c>
      <c r="R43" s="67" t="s">
        <v>2</v>
      </c>
      <c r="S43" s="78">
        <v>1</v>
      </c>
      <c r="U43" s="63" t="s">
        <v>0</v>
      </c>
    </row>
    <row r="44" spans="1:21" ht="15" customHeight="1">
      <c r="A44" t="s">
        <v>1</v>
      </c>
      <c r="B44" s="15" t="s">
        <v>3</v>
      </c>
      <c r="C44" s="15"/>
      <c r="D44" s="15"/>
      <c r="E44" s="30"/>
      <c r="H44" s="1"/>
      <c r="J44" s="1"/>
      <c r="O44" s="9"/>
      <c r="P44" s="21"/>
      <c r="Q44" s="21"/>
      <c r="R44" s="21"/>
      <c r="S44" s="29"/>
      <c r="T44" s="21"/>
      <c r="U44" s="63" t="s">
        <v>0</v>
      </c>
    </row>
    <row r="45" spans="1:21" ht="15" customHeight="1">
      <c r="A45" t="s">
        <v>1</v>
      </c>
      <c r="B45" s="62" t="s">
        <v>82</v>
      </c>
      <c r="C45" s="62"/>
      <c r="D45" s="62"/>
      <c r="E45" s="2"/>
      <c r="F45" s="2"/>
      <c r="G45" s="108"/>
      <c r="H45" s="108"/>
      <c r="L45" s="71"/>
      <c r="M45" s="9"/>
      <c r="N45" s="9"/>
      <c r="O45" s="9"/>
      <c r="P45" s="72" t="s">
        <v>83</v>
      </c>
      <c r="Q45" s="72"/>
      <c r="R45" s="72"/>
      <c r="S45" s="73"/>
      <c r="T45" s="2"/>
      <c r="U45" s="63" t="s">
        <v>0</v>
      </c>
    </row>
    <row r="46" spans="1:21" ht="15.75" customHeight="1">
      <c r="A46" t="s">
        <v>1</v>
      </c>
      <c r="C46" s="60">
        <v>1</v>
      </c>
      <c r="D46" s="101" t="s">
        <v>2</v>
      </c>
      <c r="E46" s="70">
        <v>2</v>
      </c>
      <c r="F46" s="4"/>
      <c r="G46" s="173" t="s">
        <v>49</v>
      </c>
      <c r="H46" s="33"/>
      <c r="I46" s="34"/>
      <c r="J46" s="28" t="s">
        <v>2</v>
      </c>
      <c r="K46" s="4" t="s">
        <v>18</v>
      </c>
      <c r="M46" s="90"/>
      <c r="O46" s="9"/>
      <c r="P46" s="33"/>
      <c r="Q46" s="60">
        <v>1</v>
      </c>
      <c r="R46" s="101" t="s">
        <v>2</v>
      </c>
      <c r="S46" s="70">
        <v>3</v>
      </c>
      <c r="T46" s="33"/>
      <c r="U46" s="63" t="s">
        <v>0</v>
      </c>
    </row>
    <row r="47" spans="1:21" ht="15.75" customHeight="1">
      <c r="A47" t="s">
        <v>1</v>
      </c>
      <c r="C47" s="76">
        <v>2</v>
      </c>
      <c r="D47" s="67" t="s">
        <v>2</v>
      </c>
      <c r="E47" s="77">
        <v>2</v>
      </c>
      <c r="F47" s="4"/>
      <c r="G47" s="10" t="s">
        <v>36</v>
      </c>
      <c r="H47" s="33"/>
      <c r="I47" s="4"/>
      <c r="J47" s="28" t="s">
        <v>2</v>
      </c>
      <c r="K47" s="4" t="s">
        <v>71</v>
      </c>
      <c r="M47" s="90"/>
      <c r="O47" s="9"/>
      <c r="P47" s="33"/>
      <c r="Q47" s="76">
        <v>1</v>
      </c>
      <c r="R47" s="67" t="s">
        <v>2</v>
      </c>
      <c r="S47" s="77">
        <v>5</v>
      </c>
      <c r="T47" s="33"/>
      <c r="U47" s="63" t="s">
        <v>0</v>
      </c>
    </row>
    <row r="48" spans="1:21" ht="15.75" customHeight="1">
      <c r="A48" t="s">
        <v>1</v>
      </c>
      <c r="C48" s="76">
        <v>4</v>
      </c>
      <c r="D48" s="67" t="s">
        <v>2</v>
      </c>
      <c r="E48" s="69">
        <v>0</v>
      </c>
      <c r="F48" s="4"/>
      <c r="G48" s="4" t="s">
        <v>35</v>
      </c>
      <c r="H48" s="33"/>
      <c r="I48" s="4"/>
      <c r="J48" s="28" t="s">
        <v>2</v>
      </c>
      <c r="K48" s="10" t="s">
        <v>21</v>
      </c>
      <c r="M48" s="90"/>
      <c r="O48" s="9"/>
      <c r="P48" s="33"/>
      <c r="Q48" s="76">
        <v>3</v>
      </c>
      <c r="R48" s="67" t="s">
        <v>2</v>
      </c>
      <c r="S48" s="69">
        <v>1</v>
      </c>
      <c r="T48" s="33"/>
      <c r="U48" s="63" t="s">
        <v>0</v>
      </c>
    </row>
    <row r="49" spans="1:21" ht="15.75" customHeight="1">
      <c r="A49" t="s">
        <v>1</v>
      </c>
      <c r="C49" s="76">
        <v>2</v>
      </c>
      <c r="D49" s="67" t="s">
        <v>2</v>
      </c>
      <c r="E49" s="69">
        <v>5</v>
      </c>
      <c r="F49" s="4"/>
      <c r="G49" s="33" t="s">
        <v>68</v>
      </c>
      <c r="H49" s="33"/>
      <c r="I49" s="4"/>
      <c r="J49" s="28" t="s">
        <v>2</v>
      </c>
      <c r="K49" s="10" t="s">
        <v>70</v>
      </c>
      <c r="M49" s="90"/>
      <c r="O49" s="9"/>
      <c r="P49" s="33"/>
      <c r="Q49" s="76">
        <v>1</v>
      </c>
      <c r="R49" s="67" t="s">
        <v>2</v>
      </c>
      <c r="S49" s="78">
        <v>2</v>
      </c>
      <c r="T49" s="33"/>
      <c r="U49" s="63" t="s">
        <v>0</v>
      </c>
    </row>
    <row r="50" spans="1:21" ht="15.75" customHeight="1">
      <c r="A50" t="s">
        <v>1</v>
      </c>
      <c r="C50" s="76">
        <v>3</v>
      </c>
      <c r="D50" s="67" t="s">
        <v>2</v>
      </c>
      <c r="E50" s="69">
        <v>3</v>
      </c>
      <c r="F50" s="4"/>
      <c r="G50" s="4" t="s">
        <v>22</v>
      </c>
      <c r="H50" s="33"/>
      <c r="I50" s="4"/>
      <c r="J50" s="28" t="s">
        <v>2</v>
      </c>
      <c r="K50" s="4" t="s">
        <v>67</v>
      </c>
      <c r="M50" s="90"/>
      <c r="O50" s="9"/>
      <c r="P50" s="33"/>
      <c r="Q50" s="76">
        <v>3</v>
      </c>
      <c r="R50" s="67" t="s">
        <v>2</v>
      </c>
      <c r="S50" s="69">
        <v>1</v>
      </c>
      <c r="T50" s="33"/>
      <c r="U50" s="63" t="s">
        <v>0</v>
      </c>
    </row>
    <row r="51" spans="1:21" ht="15.75" customHeight="1">
      <c r="A51" t="s">
        <v>1</v>
      </c>
      <c r="C51" s="76">
        <v>3</v>
      </c>
      <c r="D51" s="67" t="s">
        <v>2</v>
      </c>
      <c r="E51" s="69">
        <v>2</v>
      </c>
      <c r="F51" s="4"/>
      <c r="G51" s="10" t="s">
        <v>65</v>
      </c>
      <c r="H51" s="33"/>
      <c r="I51" s="4"/>
      <c r="J51" s="28" t="s">
        <v>2</v>
      </c>
      <c r="K51" s="4" t="s">
        <v>66</v>
      </c>
      <c r="M51" s="36"/>
      <c r="O51" s="9"/>
      <c r="P51" s="33"/>
      <c r="Q51" s="76">
        <v>1</v>
      </c>
      <c r="R51" s="67" t="s">
        <v>2</v>
      </c>
      <c r="S51" s="69">
        <v>6</v>
      </c>
      <c r="T51" s="36"/>
      <c r="U51" s="63" t="s">
        <v>0</v>
      </c>
    </row>
    <row r="52" spans="1:21" ht="15" customHeight="1">
      <c r="A52" t="s">
        <v>1</v>
      </c>
      <c r="B52" s="15" t="s">
        <v>3</v>
      </c>
      <c r="C52" s="15"/>
      <c r="D52" s="15"/>
      <c r="E52" s="30"/>
      <c r="H52" s="1"/>
      <c r="J52" s="1"/>
      <c r="O52" s="63"/>
      <c r="P52" s="3"/>
      <c r="Q52" s="3"/>
      <c r="R52" s="3"/>
      <c r="S52" s="37"/>
      <c r="T52" s="3"/>
      <c r="U52" s="63" t="s">
        <v>0</v>
      </c>
    </row>
    <row r="53" spans="1:21" ht="15" customHeight="1">
      <c r="A53" t="s">
        <v>1</v>
      </c>
      <c r="B53" s="62" t="s">
        <v>84</v>
      </c>
      <c r="C53" s="62"/>
      <c r="D53" s="62"/>
      <c r="E53" s="2"/>
      <c r="F53" s="2"/>
      <c r="G53" s="163"/>
      <c r="L53" s="71"/>
      <c r="M53" s="9"/>
      <c r="N53" s="9"/>
      <c r="O53" s="9"/>
      <c r="P53" s="72" t="s">
        <v>85</v>
      </c>
      <c r="Q53" s="72"/>
      <c r="R53" s="72"/>
      <c r="S53" s="57"/>
      <c r="T53" s="20"/>
      <c r="U53" s="63" t="s">
        <v>0</v>
      </c>
    </row>
    <row r="54" spans="1:21" ht="15.75" customHeight="1">
      <c r="A54" t="s">
        <v>1</v>
      </c>
      <c r="C54" s="76">
        <v>4</v>
      </c>
      <c r="D54" s="67" t="s">
        <v>2</v>
      </c>
      <c r="E54" s="78">
        <v>3</v>
      </c>
      <c r="F54" s="4"/>
      <c r="G54" s="4" t="s">
        <v>18</v>
      </c>
      <c r="H54" s="33"/>
      <c r="I54" s="4"/>
      <c r="J54" s="28" t="s">
        <v>2</v>
      </c>
      <c r="K54" s="4" t="s">
        <v>71</v>
      </c>
      <c r="M54" s="90"/>
      <c r="O54" s="9"/>
      <c r="P54" s="33"/>
      <c r="Q54" s="76">
        <v>3</v>
      </c>
      <c r="R54" s="67" t="s">
        <v>2</v>
      </c>
      <c r="S54" s="78">
        <v>0</v>
      </c>
      <c r="T54" s="33"/>
      <c r="U54" s="63" t="s">
        <v>0</v>
      </c>
    </row>
    <row r="55" spans="1:21" ht="15.75" customHeight="1">
      <c r="A55" t="s">
        <v>1</v>
      </c>
      <c r="C55" s="60">
        <v>1</v>
      </c>
      <c r="D55" s="101" t="s">
        <v>2</v>
      </c>
      <c r="E55" s="70">
        <v>4</v>
      </c>
      <c r="F55" s="4"/>
      <c r="G55" s="173" t="s">
        <v>49</v>
      </c>
      <c r="H55" s="33"/>
      <c r="I55" s="89"/>
      <c r="J55" s="28" t="s">
        <v>2</v>
      </c>
      <c r="K55" s="4" t="s">
        <v>35</v>
      </c>
      <c r="M55" s="89"/>
      <c r="O55" s="9"/>
      <c r="P55" s="33"/>
      <c r="Q55" s="60">
        <v>0</v>
      </c>
      <c r="R55" s="101" t="s">
        <v>2</v>
      </c>
      <c r="S55" s="70">
        <v>2</v>
      </c>
      <c r="T55" s="33"/>
      <c r="U55" s="63" t="s">
        <v>0</v>
      </c>
    </row>
    <row r="56" spans="1:21" ht="15.75" customHeight="1">
      <c r="A56" t="s">
        <v>1</v>
      </c>
      <c r="C56" s="76">
        <v>3</v>
      </c>
      <c r="D56" s="67" t="s">
        <v>2</v>
      </c>
      <c r="E56" s="77">
        <v>2</v>
      </c>
      <c r="F56" s="4"/>
      <c r="G56" s="10" t="s">
        <v>70</v>
      </c>
      <c r="H56" s="33"/>
      <c r="I56" s="4"/>
      <c r="J56" s="28" t="s">
        <v>2</v>
      </c>
      <c r="K56" s="10" t="s">
        <v>36</v>
      </c>
      <c r="M56" s="90"/>
      <c r="O56" s="9"/>
      <c r="P56" s="33"/>
      <c r="Q56" s="76">
        <v>5</v>
      </c>
      <c r="R56" s="67" t="s">
        <v>2</v>
      </c>
      <c r="S56" s="77">
        <v>0</v>
      </c>
      <c r="T56" s="33"/>
      <c r="U56" s="63" t="s">
        <v>0</v>
      </c>
    </row>
    <row r="57" spans="1:21" ht="15.75" customHeight="1">
      <c r="A57" t="s">
        <v>1</v>
      </c>
      <c r="B57" s="68"/>
      <c r="C57" s="76">
        <v>3</v>
      </c>
      <c r="D57" s="67" t="s">
        <v>2</v>
      </c>
      <c r="E57" s="78">
        <v>2</v>
      </c>
      <c r="F57" s="106"/>
      <c r="G57" s="10" t="s">
        <v>21</v>
      </c>
      <c r="H57" s="33"/>
      <c r="I57" s="34"/>
      <c r="J57" s="28" t="s">
        <v>2</v>
      </c>
      <c r="K57" s="4" t="s">
        <v>22</v>
      </c>
      <c r="M57" s="90"/>
      <c r="O57" s="9"/>
      <c r="P57" s="33"/>
      <c r="Q57" s="76">
        <v>2</v>
      </c>
      <c r="R57" s="67" t="s">
        <v>2</v>
      </c>
      <c r="S57" s="78">
        <v>1</v>
      </c>
      <c r="T57" s="33"/>
      <c r="U57" s="63" t="s">
        <v>0</v>
      </c>
    </row>
    <row r="58" spans="1:21" ht="15.75" customHeight="1">
      <c r="A58" t="s">
        <v>1</v>
      </c>
      <c r="B58" s="68"/>
      <c r="C58" s="76">
        <v>5</v>
      </c>
      <c r="D58" s="67" t="s">
        <v>2</v>
      </c>
      <c r="E58" s="69">
        <v>1</v>
      </c>
      <c r="F58" s="68"/>
      <c r="G58" s="4" t="s">
        <v>66</v>
      </c>
      <c r="H58" s="33"/>
      <c r="I58" s="4"/>
      <c r="J58" s="28" t="s">
        <v>2</v>
      </c>
      <c r="K58" s="33" t="s">
        <v>68</v>
      </c>
      <c r="M58" s="99"/>
      <c r="O58" s="9"/>
      <c r="P58" s="19"/>
      <c r="Q58" s="76">
        <v>4</v>
      </c>
      <c r="R58" s="67" t="s">
        <v>2</v>
      </c>
      <c r="S58" s="78">
        <v>1</v>
      </c>
      <c r="U58" s="63" t="s">
        <v>0</v>
      </c>
    </row>
    <row r="59" spans="1:21" ht="15.75" customHeight="1">
      <c r="A59" t="s">
        <v>1</v>
      </c>
      <c r="C59" s="76">
        <v>2</v>
      </c>
      <c r="D59" s="67" t="s">
        <v>2</v>
      </c>
      <c r="E59" s="78">
        <v>1</v>
      </c>
      <c r="F59" s="4"/>
      <c r="G59" s="4" t="s">
        <v>67</v>
      </c>
      <c r="H59" s="33"/>
      <c r="I59" s="4"/>
      <c r="J59" s="28" t="s">
        <v>2</v>
      </c>
      <c r="K59" s="10" t="s">
        <v>65</v>
      </c>
      <c r="M59" s="90"/>
      <c r="O59" s="9"/>
      <c r="P59" s="14"/>
      <c r="Q59" s="76">
        <v>0</v>
      </c>
      <c r="R59" s="67" t="s">
        <v>2</v>
      </c>
      <c r="S59" s="78">
        <v>1</v>
      </c>
      <c r="U59" s="63" t="s">
        <v>0</v>
      </c>
    </row>
    <row r="60" spans="1:21" ht="15" customHeight="1">
      <c r="A60" s="15" t="s">
        <v>14</v>
      </c>
      <c r="E60" s="52"/>
      <c r="G60" s="18"/>
      <c r="H60" s="10"/>
      <c r="I60" s="4"/>
      <c r="K60" s="51"/>
      <c r="M60" s="63"/>
      <c r="N60" s="14"/>
      <c r="U60" s="61" t="s">
        <v>15</v>
      </c>
    </row>
    <row r="61" spans="6:21" ht="15" customHeight="1" thickBot="1">
      <c r="F61" s="23"/>
      <c r="H61" s="15"/>
      <c r="N61" s="14"/>
      <c r="U61" s="63"/>
    </row>
    <row r="62" spans="1:21" ht="15.75">
      <c r="A62" s="6"/>
      <c r="B62" s="11" t="s">
        <v>64</v>
      </c>
      <c r="C62" s="74"/>
      <c r="D62" s="7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31"/>
    </row>
    <row r="63" spans="1:21" ht="16.5" thickBot="1">
      <c r="A63" s="6"/>
      <c r="B63" s="45" t="s">
        <v>16</v>
      </c>
      <c r="C63" s="75"/>
      <c r="D63" s="7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7"/>
      <c r="U63" s="31"/>
    </row>
    <row r="64" spans="2:21" ht="15" customHeight="1">
      <c r="B64" s="5"/>
      <c r="C64" s="5"/>
      <c r="D64" s="5"/>
      <c r="E64" s="2"/>
      <c r="F64" s="41"/>
      <c r="G64" s="31"/>
      <c r="H64" s="31"/>
      <c r="I64" s="31"/>
      <c r="J64" s="42"/>
      <c r="K64" s="7"/>
      <c r="L64" s="7"/>
      <c r="M64" s="31"/>
      <c r="N64" s="31"/>
      <c r="O64" s="31"/>
      <c r="P64" s="43"/>
      <c r="Q64" s="43"/>
      <c r="R64" s="43"/>
      <c r="S64" s="44"/>
      <c r="T64" s="44"/>
      <c r="U64" s="31"/>
    </row>
    <row r="65" spans="1:21" ht="15" customHeight="1">
      <c r="A65" s="15" t="s">
        <v>14</v>
      </c>
      <c r="E65" s="28"/>
      <c r="G65" s="4"/>
      <c r="H65" s="10"/>
      <c r="I65" s="4"/>
      <c r="J65" s="10"/>
      <c r="K65" s="4"/>
      <c r="L65" s="4"/>
      <c r="M65" s="4"/>
      <c r="T65" s="20"/>
      <c r="U65" s="61" t="s">
        <v>15</v>
      </c>
    </row>
    <row r="66" spans="1:21" ht="15" customHeight="1">
      <c r="A66" t="s">
        <v>1</v>
      </c>
      <c r="B66" s="62" t="s">
        <v>129</v>
      </c>
      <c r="C66" s="62"/>
      <c r="D66" s="62"/>
      <c r="E66" s="2"/>
      <c r="F66" s="2"/>
      <c r="G66" s="108"/>
      <c r="J66" s="8"/>
      <c r="K66" s="9"/>
      <c r="L66" s="9"/>
      <c r="P66" s="62" t="s">
        <v>86</v>
      </c>
      <c r="Q66" s="62"/>
      <c r="R66" s="62"/>
      <c r="S66" s="39"/>
      <c r="T66" s="39"/>
      <c r="U66" s="63" t="s">
        <v>0</v>
      </c>
    </row>
    <row r="67" spans="1:21" ht="15.75" customHeight="1">
      <c r="A67" t="s">
        <v>1</v>
      </c>
      <c r="C67" s="76">
        <v>1</v>
      </c>
      <c r="D67" s="67" t="s">
        <v>2</v>
      </c>
      <c r="E67" s="69">
        <v>3</v>
      </c>
      <c r="F67" s="4"/>
      <c r="G67" s="4" t="s">
        <v>35</v>
      </c>
      <c r="H67" s="33"/>
      <c r="I67" s="89"/>
      <c r="J67" s="28" t="s">
        <v>2</v>
      </c>
      <c r="K67" s="4" t="s">
        <v>18</v>
      </c>
      <c r="L67" s="4"/>
      <c r="M67" s="4"/>
      <c r="Q67" s="76">
        <v>0</v>
      </c>
      <c r="R67" s="67" t="s">
        <v>2</v>
      </c>
      <c r="S67" s="69">
        <v>3</v>
      </c>
      <c r="T67" s="33"/>
      <c r="U67" s="63" t="s">
        <v>0</v>
      </c>
    </row>
    <row r="68" spans="1:21" ht="15.75" customHeight="1">
      <c r="A68" t="s">
        <v>1</v>
      </c>
      <c r="C68" s="76">
        <v>0</v>
      </c>
      <c r="D68" s="67" t="s">
        <v>2</v>
      </c>
      <c r="E68" s="78">
        <v>1</v>
      </c>
      <c r="F68" s="4"/>
      <c r="G68" s="4" t="s">
        <v>71</v>
      </c>
      <c r="H68" s="33"/>
      <c r="I68" s="4"/>
      <c r="J68" s="28" t="s">
        <v>2</v>
      </c>
      <c r="K68" s="10" t="s">
        <v>70</v>
      </c>
      <c r="L68" s="4"/>
      <c r="M68" s="4"/>
      <c r="Q68" s="76">
        <v>0</v>
      </c>
      <c r="R68" s="67" t="s">
        <v>2</v>
      </c>
      <c r="S68" s="69">
        <v>2</v>
      </c>
      <c r="T68" s="33"/>
      <c r="U68" s="63" t="s">
        <v>0</v>
      </c>
    </row>
    <row r="69" spans="1:21" ht="15.75" customHeight="1">
      <c r="A69" t="s">
        <v>1</v>
      </c>
      <c r="C69" s="60">
        <v>1</v>
      </c>
      <c r="D69" s="101" t="s">
        <v>2</v>
      </c>
      <c r="E69" s="70">
        <v>2</v>
      </c>
      <c r="F69" s="4"/>
      <c r="G69" s="4" t="s">
        <v>22</v>
      </c>
      <c r="H69" s="33"/>
      <c r="I69" s="34"/>
      <c r="J69" s="28" t="s">
        <v>2</v>
      </c>
      <c r="K69" s="173" t="s">
        <v>49</v>
      </c>
      <c r="L69" s="4"/>
      <c r="M69" s="4"/>
      <c r="Q69" s="60">
        <v>1</v>
      </c>
      <c r="R69" s="101" t="s">
        <v>2</v>
      </c>
      <c r="S69" s="70">
        <v>1</v>
      </c>
      <c r="T69" s="33"/>
      <c r="U69" s="63" t="s">
        <v>0</v>
      </c>
    </row>
    <row r="70" spans="1:21" ht="15.75" customHeight="1">
      <c r="A70" t="s">
        <v>1</v>
      </c>
      <c r="C70" s="76">
        <v>0</v>
      </c>
      <c r="D70" s="67" t="s">
        <v>2</v>
      </c>
      <c r="E70" s="77">
        <v>3</v>
      </c>
      <c r="F70" s="4"/>
      <c r="G70" s="10" t="s">
        <v>36</v>
      </c>
      <c r="H70" s="33"/>
      <c r="I70" s="33"/>
      <c r="J70" s="28" t="s">
        <v>2</v>
      </c>
      <c r="K70" s="4" t="s">
        <v>66</v>
      </c>
      <c r="L70" s="4"/>
      <c r="M70" s="4"/>
      <c r="Q70" s="76">
        <v>0</v>
      </c>
      <c r="R70" s="67" t="s">
        <v>2</v>
      </c>
      <c r="S70" s="77">
        <v>4</v>
      </c>
      <c r="T70" s="33"/>
      <c r="U70" s="63" t="s">
        <v>0</v>
      </c>
    </row>
    <row r="71" spans="1:21" ht="15.75" customHeight="1">
      <c r="A71" t="s">
        <v>1</v>
      </c>
      <c r="C71" s="76">
        <v>2</v>
      </c>
      <c r="D71" s="67" t="s">
        <v>2</v>
      </c>
      <c r="E71" s="78">
        <v>0</v>
      </c>
      <c r="F71" s="4"/>
      <c r="G71" s="10" t="s">
        <v>65</v>
      </c>
      <c r="H71" s="33"/>
      <c r="I71" s="4"/>
      <c r="J71" s="28" t="s">
        <v>2</v>
      </c>
      <c r="K71" s="10" t="s">
        <v>21</v>
      </c>
      <c r="L71" s="4"/>
      <c r="M71" s="4"/>
      <c r="Q71" s="76">
        <v>1</v>
      </c>
      <c r="R71" s="67" t="s">
        <v>2</v>
      </c>
      <c r="S71" s="78">
        <v>2</v>
      </c>
      <c r="T71" s="92"/>
      <c r="U71" s="63" t="s">
        <v>0</v>
      </c>
    </row>
    <row r="72" spans="1:21" ht="15.75" customHeight="1">
      <c r="A72" t="s">
        <v>1</v>
      </c>
      <c r="C72" s="76">
        <v>0</v>
      </c>
      <c r="D72" s="67" t="s">
        <v>2</v>
      </c>
      <c r="E72" s="78">
        <v>1</v>
      </c>
      <c r="F72" s="4"/>
      <c r="G72" s="33" t="s">
        <v>68</v>
      </c>
      <c r="H72" s="33"/>
      <c r="I72" s="4"/>
      <c r="J72" s="28" t="s">
        <v>2</v>
      </c>
      <c r="K72" s="4" t="s">
        <v>67</v>
      </c>
      <c r="L72" s="4"/>
      <c r="M72" s="4"/>
      <c r="Q72" s="76">
        <v>1</v>
      </c>
      <c r="R72" s="67" t="s">
        <v>2</v>
      </c>
      <c r="S72" s="78">
        <v>1</v>
      </c>
      <c r="T72" s="93"/>
      <c r="U72" s="63" t="s">
        <v>0</v>
      </c>
    </row>
    <row r="73" spans="1:21" ht="15" customHeight="1">
      <c r="A73" t="s">
        <v>1</v>
      </c>
      <c r="B73" s="15" t="s">
        <v>3</v>
      </c>
      <c r="C73" s="15"/>
      <c r="D73" s="15"/>
      <c r="J73" s="28"/>
      <c r="U73" s="63" t="s">
        <v>0</v>
      </c>
    </row>
    <row r="74" spans="1:21" ht="15" customHeight="1">
      <c r="A74" t="s">
        <v>1</v>
      </c>
      <c r="B74" s="62" t="s">
        <v>87</v>
      </c>
      <c r="C74" s="62"/>
      <c r="D74" s="62"/>
      <c r="E74" s="2"/>
      <c r="F74" s="2"/>
      <c r="G74" s="350">
        <v>38851</v>
      </c>
      <c r="H74" s="350"/>
      <c r="J74" s="16"/>
      <c r="K74" s="9"/>
      <c r="L74" s="9"/>
      <c r="P74" s="62" t="s">
        <v>88</v>
      </c>
      <c r="Q74" s="62"/>
      <c r="R74" s="62"/>
      <c r="S74" s="39"/>
      <c r="T74" s="39"/>
      <c r="U74" s="63" t="s">
        <v>0</v>
      </c>
    </row>
    <row r="75" spans="1:21" ht="15.75" customHeight="1">
      <c r="A75" t="s">
        <v>1</v>
      </c>
      <c r="C75" s="76">
        <v>3</v>
      </c>
      <c r="D75" s="67" t="s">
        <v>2</v>
      </c>
      <c r="E75" s="78">
        <v>4</v>
      </c>
      <c r="F75" s="4"/>
      <c r="G75" s="4" t="s">
        <v>18</v>
      </c>
      <c r="H75" s="33"/>
      <c r="I75" s="89"/>
      <c r="J75" s="28" t="s">
        <v>2</v>
      </c>
      <c r="K75" s="10" t="s">
        <v>70</v>
      </c>
      <c r="L75" s="4"/>
      <c r="M75" s="4"/>
      <c r="Q75" s="76">
        <v>0</v>
      </c>
      <c r="R75" s="67" t="s">
        <v>2</v>
      </c>
      <c r="S75" s="78">
        <v>0</v>
      </c>
      <c r="T75" s="33"/>
      <c r="U75" s="63" t="s">
        <v>0</v>
      </c>
    </row>
    <row r="76" spans="1:21" ht="15.75" customHeight="1">
      <c r="A76" t="s">
        <v>1</v>
      </c>
      <c r="C76" s="76">
        <v>0</v>
      </c>
      <c r="D76" s="67" t="s">
        <v>2</v>
      </c>
      <c r="E76" s="69">
        <v>6</v>
      </c>
      <c r="F76" s="4"/>
      <c r="G76" s="4" t="s">
        <v>35</v>
      </c>
      <c r="H76" s="33"/>
      <c r="I76" s="4"/>
      <c r="J76" s="28" t="s">
        <v>2</v>
      </c>
      <c r="K76" s="4" t="s">
        <v>22</v>
      </c>
      <c r="L76" s="4"/>
      <c r="M76" s="4"/>
      <c r="Q76" s="76">
        <v>3</v>
      </c>
      <c r="R76" s="67" t="s">
        <v>2</v>
      </c>
      <c r="S76" s="78">
        <v>1</v>
      </c>
      <c r="T76" s="35"/>
      <c r="U76" s="63" t="s">
        <v>0</v>
      </c>
    </row>
    <row r="77" spans="1:21" ht="15.75" customHeight="1">
      <c r="A77" t="s">
        <v>1</v>
      </c>
      <c r="C77" s="76">
        <v>4</v>
      </c>
      <c r="D77" s="67" t="s">
        <v>2</v>
      </c>
      <c r="E77" s="69">
        <v>1</v>
      </c>
      <c r="F77" s="49"/>
      <c r="G77" s="4" t="s">
        <v>66</v>
      </c>
      <c r="H77" s="33"/>
      <c r="I77" s="34"/>
      <c r="J77" s="28" t="s">
        <v>2</v>
      </c>
      <c r="K77" s="4" t="s">
        <v>71</v>
      </c>
      <c r="L77" s="4"/>
      <c r="M77" s="4"/>
      <c r="Q77" s="76">
        <v>5</v>
      </c>
      <c r="R77" s="67" t="s">
        <v>2</v>
      </c>
      <c r="S77" s="78">
        <v>2</v>
      </c>
      <c r="T77" s="35"/>
      <c r="U77" s="63" t="s">
        <v>0</v>
      </c>
    </row>
    <row r="78" spans="1:21" ht="15.75" customHeight="1">
      <c r="A78" t="s">
        <v>1</v>
      </c>
      <c r="C78" s="60">
        <v>2</v>
      </c>
      <c r="D78" s="101" t="s">
        <v>2</v>
      </c>
      <c r="E78" s="70">
        <v>3</v>
      </c>
      <c r="F78" s="319"/>
      <c r="G78" s="173" t="s">
        <v>49</v>
      </c>
      <c r="H78" s="33"/>
      <c r="I78" s="4"/>
      <c r="J78" s="28" t="s">
        <v>2</v>
      </c>
      <c r="K78" s="10" t="s">
        <v>65</v>
      </c>
      <c r="L78" s="4"/>
      <c r="M78" s="4"/>
      <c r="Q78" s="60">
        <v>1</v>
      </c>
      <c r="R78" s="101" t="s">
        <v>2</v>
      </c>
      <c r="S78" s="70">
        <v>2</v>
      </c>
      <c r="T78" s="35"/>
      <c r="U78" s="63" t="s">
        <v>0</v>
      </c>
    </row>
    <row r="79" spans="1:21" ht="15.75" customHeight="1">
      <c r="A79" t="s">
        <v>1</v>
      </c>
      <c r="C79" s="76">
        <v>8</v>
      </c>
      <c r="D79" s="67" t="s">
        <v>2</v>
      </c>
      <c r="E79" s="77">
        <v>3</v>
      </c>
      <c r="F79" s="4"/>
      <c r="G79" s="4" t="s">
        <v>67</v>
      </c>
      <c r="H79" s="33"/>
      <c r="I79" s="4"/>
      <c r="J79" s="28" t="s">
        <v>2</v>
      </c>
      <c r="K79" s="10" t="s">
        <v>36</v>
      </c>
      <c r="L79" s="4"/>
      <c r="M79" s="4"/>
      <c r="Q79" s="76">
        <v>1</v>
      </c>
      <c r="R79" s="67" t="s">
        <v>2</v>
      </c>
      <c r="S79" s="77">
        <v>0</v>
      </c>
      <c r="T79" s="35"/>
      <c r="U79" s="63" t="s">
        <v>0</v>
      </c>
    </row>
    <row r="80" spans="1:21" ht="15.75" customHeight="1">
      <c r="A80" t="s">
        <v>1</v>
      </c>
      <c r="C80" s="76">
        <v>3</v>
      </c>
      <c r="D80" s="67" t="s">
        <v>2</v>
      </c>
      <c r="E80" s="77">
        <v>2</v>
      </c>
      <c r="F80" s="4"/>
      <c r="G80" s="10" t="s">
        <v>21</v>
      </c>
      <c r="H80" s="33"/>
      <c r="I80" s="4"/>
      <c r="J80" s="28" t="s">
        <v>2</v>
      </c>
      <c r="K80" s="33" t="s">
        <v>68</v>
      </c>
      <c r="L80" s="4"/>
      <c r="M80" s="4"/>
      <c r="Q80" s="76">
        <v>2</v>
      </c>
      <c r="R80" s="67" t="s">
        <v>2</v>
      </c>
      <c r="S80" s="77">
        <v>2</v>
      </c>
      <c r="T80" s="33"/>
      <c r="U80" s="63" t="s">
        <v>0</v>
      </c>
    </row>
    <row r="81" spans="1:21" ht="15" customHeight="1">
      <c r="A81" t="s">
        <v>1</v>
      </c>
      <c r="B81" s="15" t="s">
        <v>3</v>
      </c>
      <c r="C81" s="15"/>
      <c r="D81" s="15"/>
      <c r="H81" s="1"/>
      <c r="U81" s="63" t="s">
        <v>0</v>
      </c>
    </row>
    <row r="82" spans="1:21" ht="15" customHeight="1">
      <c r="A82" t="s">
        <v>1</v>
      </c>
      <c r="B82" s="62" t="s">
        <v>89</v>
      </c>
      <c r="C82" s="62"/>
      <c r="D82" s="62"/>
      <c r="E82" s="2"/>
      <c r="F82" s="2"/>
      <c r="G82" s="108"/>
      <c r="J82" s="16"/>
      <c r="K82" s="9"/>
      <c r="L82" s="9"/>
      <c r="M82" s="351"/>
      <c r="N82" s="351"/>
      <c r="O82" s="351"/>
      <c r="P82" s="62" t="s">
        <v>90</v>
      </c>
      <c r="Q82" s="62"/>
      <c r="R82" s="62"/>
      <c r="S82" s="38"/>
      <c r="T82" s="39"/>
      <c r="U82" s="63" t="s">
        <v>0</v>
      </c>
    </row>
    <row r="83" spans="1:21" ht="15.75" customHeight="1">
      <c r="A83" t="s">
        <v>1</v>
      </c>
      <c r="C83" s="76">
        <v>0</v>
      </c>
      <c r="D83" s="67" t="s">
        <v>2</v>
      </c>
      <c r="E83" s="78">
        <v>1</v>
      </c>
      <c r="G83" s="4" t="s">
        <v>22</v>
      </c>
      <c r="H83" s="33"/>
      <c r="I83" s="4"/>
      <c r="J83" s="28" t="s">
        <v>2</v>
      </c>
      <c r="K83" s="4" t="s">
        <v>18</v>
      </c>
      <c r="L83" s="4"/>
      <c r="Q83" s="76">
        <v>3</v>
      </c>
      <c r="R83" s="67" t="s">
        <v>2</v>
      </c>
      <c r="S83" s="78">
        <v>2</v>
      </c>
      <c r="T83" s="33"/>
      <c r="U83" s="63" t="s">
        <v>0</v>
      </c>
    </row>
    <row r="84" spans="1:21" ht="15.75" customHeight="1">
      <c r="A84" t="s">
        <v>1</v>
      </c>
      <c r="C84" s="76">
        <v>1</v>
      </c>
      <c r="D84" s="67" t="s">
        <v>2</v>
      </c>
      <c r="E84" s="78">
        <v>1</v>
      </c>
      <c r="G84" s="10" t="s">
        <v>70</v>
      </c>
      <c r="H84" s="33"/>
      <c r="I84" s="4"/>
      <c r="J84" s="28" t="s">
        <v>2</v>
      </c>
      <c r="K84" s="4" t="s">
        <v>66</v>
      </c>
      <c r="L84" s="4"/>
      <c r="Q84" s="76">
        <v>1</v>
      </c>
      <c r="R84" s="67" t="s">
        <v>2</v>
      </c>
      <c r="S84" s="78">
        <v>4</v>
      </c>
      <c r="T84" s="33"/>
      <c r="U84" s="63" t="s">
        <v>0</v>
      </c>
    </row>
    <row r="85" spans="1:21" ht="15.75" customHeight="1">
      <c r="A85" t="s">
        <v>1</v>
      </c>
      <c r="C85" s="76">
        <v>6</v>
      </c>
      <c r="D85" s="67" t="s">
        <v>2</v>
      </c>
      <c r="E85" s="78">
        <v>3</v>
      </c>
      <c r="G85" s="10" t="s">
        <v>65</v>
      </c>
      <c r="H85" s="33"/>
      <c r="I85" s="4"/>
      <c r="J85" s="28" t="s">
        <v>2</v>
      </c>
      <c r="K85" s="4" t="s">
        <v>35</v>
      </c>
      <c r="L85" s="4"/>
      <c r="Q85" s="76">
        <v>4</v>
      </c>
      <c r="R85" s="67" t="s">
        <v>2</v>
      </c>
      <c r="S85" s="78">
        <v>1</v>
      </c>
      <c r="T85" s="33"/>
      <c r="U85" s="63" t="s">
        <v>0</v>
      </c>
    </row>
    <row r="86" spans="1:21" ht="15.75" customHeight="1">
      <c r="A86" t="s">
        <v>1</v>
      </c>
      <c r="C86" s="76">
        <v>1</v>
      </c>
      <c r="D86" s="67" t="s">
        <v>2</v>
      </c>
      <c r="E86" s="78">
        <v>4</v>
      </c>
      <c r="G86" s="4" t="s">
        <v>71</v>
      </c>
      <c r="H86" s="33"/>
      <c r="I86" s="4"/>
      <c r="J86" s="28" t="s">
        <v>2</v>
      </c>
      <c r="K86" s="4" t="s">
        <v>67</v>
      </c>
      <c r="L86" s="4"/>
      <c r="Q86" s="76">
        <v>1</v>
      </c>
      <c r="R86" s="67" t="s">
        <v>2</v>
      </c>
      <c r="S86" s="78">
        <v>1</v>
      </c>
      <c r="T86" s="33"/>
      <c r="U86" s="63" t="s">
        <v>0</v>
      </c>
    </row>
    <row r="87" spans="1:21" ht="15.75" customHeight="1">
      <c r="A87" t="s">
        <v>1</v>
      </c>
      <c r="C87" s="60">
        <v>2</v>
      </c>
      <c r="D87" s="101" t="s">
        <v>2</v>
      </c>
      <c r="E87" s="70">
        <v>3</v>
      </c>
      <c r="G87" s="33" t="s">
        <v>68</v>
      </c>
      <c r="H87" s="33"/>
      <c r="I87" s="4"/>
      <c r="J87" s="28" t="s">
        <v>2</v>
      </c>
      <c r="K87" s="173" t="s">
        <v>49</v>
      </c>
      <c r="L87" s="4"/>
      <c r="Q87" s="60">
        <v>2</v>
      </c>
      <c r="R87" s="101" t="s">
        <v>2</v>
      </c>
      <c r="S87" s="70">
        <v>1</v>
      </c>
      <c r="T87" s="33"/>
      <c r="U87" s="63" t="s">
        <v>0</v>
      </c>
    </row>
    <row r="88" spans="1:21" ht="15.75" customHeight="1">
      <c r="A88" t="s">
        <v>1</v>
      </c>
      <c r="C88" s="76">
        <v>0</v>
      </c>
      <c r="D88" s="67" t="s">
        <v>2</v>
      </c>
      <c r="E88" s="77">
        <v>2</v>
      </c>
      <c r="G88" s="10" t="s">
        <v>36</v>
      </c>
      <c r="H88" s="33"/>
      <c r="I88" s="4"/>
      <c r="J88" s="28" t="s">
        <v>2</v>
      </c>
      <c r="K88" s="10" t="s">
        <v>21</v>
      </c>
      <c r="L88" s="4"/>
      <c r="Q88" s="76">
        <v>1</v>
      </c>
      <c r="R88" s="67" t="s">
        <v>2</v>
      </c>
      <c r="S88" s="77">
        <v>5</v>
      </c>
      <c r="T88" s="33"/>
      <c r="U88" s="63" t="s">
        <v>0</v>
      </c>
    </row>
    <row r="89" spans="1:21" ht="15" customHeight="1">
      <c r="A89" t="s">
        <v>1</v>
      </c>
      <c r="B89" s="15" t="s">
        <v>3</v>
      </c>
      <c r="C89" s="15"/>
      <c r="D89" s="15"/>
      <c r="H89" s="1"/>
      <c r="U89" s="63" t="s">
        <v>0</v>
      </c>
    </row>
    <row r="90" spans="1:21" ht="15" customHeight="1">
      <c r="A90" t="s">
        <v>1</v>
      </c>
      <c r="B90" s="62" t="s">
        <v>91</v>
      </c>
      <c r="C90" s="62"/>
      <c r="D90" s="62"/>
      <c r="E90" s="2"/>
      <c r="F90" s="2"/>
      <c r="G90" s="350">
        <v>38879</v>
      </c>
      <c r="H90" s="350"/>
      <c r="I90" s="317"/>
      <c r="J90" s="8"/>
      <c r="K90" s="9"/>
      <c r="L90" s="9"/>
      <c r="M90" s="350">
        <v>38862</v>
      </c>
      <c r="N90" s="350"/>
      <c r="O90" s="350"/>
      <c r="P90" s="62" t="s">
        <v>92</v>
      </c>
      <c r="Q90" s="62"/>
      <c r="R90" s="62"/>
      <c r="S90" s="38"/>
      <c r="T90" s="39"/>
      <c r="U90" s="63" t="s">
        <v>0</v>
      </c>
    </row>
    <row r="91" spans="1:21" ht="15.75" customHeight="1">
      <c r="A91" t="s">
        <v>1</v>
      </c>
      <c r="C91" s="76">
        <v>2</v>
      </c>
      <c r="D91" s="67" t="s">
        <v>2</v>
      </c>
      <c r="E91" s="69">
        <v>7</v>
      </c>
      <c r="G91" s="4" t="s">
        <v>18</v>
      </c>
      <c r="H91" s="33"/>
      <c r="I91" s="4"/>
      <c r="J91" s="28" t="s">
        <v>2</v>
      </c>
      <c r="K91" s="4" t="s">
        <v>66</v>
      </c>
      <c r="L91" s="4"/>
      <c r="Q91" s="76">
        <v>0</v>
      </c>
      <c r="R91" s="67" t="s">
        <v>2</v>
      </c>
      <c r="S91" s="77">
        <v>4</v>
      </c>
      <c r="T91" s="33"/>
      <c r="U91" s="63" t="s">
        <v>0</v>
      </c>
    </row>
    <row r="92" spans="1:21" ht="15.75" customHeight="1">
      <c r="A92" t="s">
        <v>1</v>
      </c>
      <c r="C92" s="76">
        <v>1</v>
      </c>
      <c r="D92" s="67" t="s">
        <v>2</v>
      </c>
      <c r="E92" s="69">
        <v>4</v>
      </c>
      <c r="G92" s="4" t="s">
        <v>22</v>
      </c>
      <c r="H92" s="33"/>
      <c r="I92" s="4"/>
      <c r="J92" s="28" t="s">
        <v>2</v>
      </c>
      <c r="K92" s="10" t="s">
        <v>65</v>
      </c>
      <c r="L92" s="4"/>
      <c r="Q92" s="76">
        <v>1</v>
      </c>
      <c r="R92" s="67" t="s">
        <v>2</v>
      </c>
      <c r="S92" s="69">
        <v>2</v>
      </c>
      <c r="T92" s="33"/>
      <c r="U92" s="63" t="s">
        <v>0</v>
      </c>
    </row>
    <row r="93" spans="1:21" ht="15.75" customHeight="1">
      <c r="A93" t="s">
        <v>1</v>
      </c>
      <c r="C93" s="76">
        <v>2</v>
      </c>
      <c r="D93" s="67" t="s">
        <v>2</v>
      </c>
      <c r="E93" s="69">
        <v>3</v>
      </c>
      <c r="G93" s="4" t="s">
        <v>67</v>
      </c>
      <c r="H93" s="33"/>
      <c r="I93" s="4"/>
      <c r="J93" s="28" t="s">
        <v>2</v>
      </c>
      <c r="K93" s="10" t="s">
        <v>70</v>
      </c>
      <c r="L93" s="4"/>
      <c r="P93" s="65"/>
      <c r="Q93" s="76">
        <v>1</v>
      </c>
      <c r="R93" s="67" t="s">
        <v>2</v>
      </c>
      <c r="S93" s="77">
        <v>2</v>
      </c>
      <c r="T93" s="33"/>
      <c r="U93" s="63" t="s">
        <v>0</v>
      </c>
    </row>
    <row r="94" spans="1:21" ht="15.75" customHeight="1">
      <c r="A94" t="s">
        <v>1</v>
      </c>
      <c r="C94" s="76">
        <v>1</v>
      </c>
      <c r="D94" s="67" t="s">
        <v>2</v>
      </c>
      <c r="E94" s="69">
        <v>3</v>
      </c>
      <c r="G94" s="4" t="s">
        <v>35</v>
      </c>
      <c r="H94" s="33"/>
      <c r="I94" s="4"/>
      <c r="J94" s="28" t="s">
        <v>2</v>
      </c>
      <c r="K94" s="33" t="s">
        <v>68</v>
      </c>
      <c r="L94" s="4"/>
      <c r="Q94" s="76">
        <v>2</v>
      </c>
      <c r="R94" s="67" t="s">
        <v>2</v>
      </c>
      <c r="S94" s="69">
        <v>3</v>
      </c>
      <c r="T94" s="33"/>
      <c r="U94" s="63" t="s">
        <v>0</v>
      </c>
    </row>
    <row r="95" spans="1:21" ht="15.75" customHeight="1">
      <c r="A95" t="s">
        <v>1</v>
      </c>
      <c r="C95" s="76">
        <v>7</v>
      </c>
      <c r="D95" s="67" t="s">
        <v>2</v>
      </c>
      <c r="E95" s="69">
        <v>3</v>
      </c>
      <c r="G95" s="10" t="s">
        <v>21</v>
      </c>
      <c r="H95" s="33"/>
      <c r="I95" s="4"/>
      <c r="J95" s="28" t="s">
        <v>2</v>
      </c>
      <c r="K95" s="4" t="s">
        <v>71</v>
      </c>
      <c r="L95" s="4"/>
      <c r="Q95" s="76">
        <v>1</v>
      </c>
      <c r="R95" s="67" t="s">
        <v>2</v>
      </c>
      <c r="S95" s="69">
        <v>5</v>
      </c>
      <c r="T95" s="33"/>
      <c r="U95" s="63" t="s">
        <v>0</v>
      </c>
    </row>
    <row r="96" spans="1:21" ht="15.75" customHeight="1">
      <c r="A96" t="s">
        <v>1</v>
      </c>
      <c r="C96" s="60">
        <v>5</v>
      </c>
      <c r="D96" s="101" t="s">
        <v>2</v>
      </c>
      <c r="E96" s="70">
        <v>2</v>
      </c>
      <c r="F96" s="105"/>
      <c r="G96" s="173" t="s">
        <v>49</v>
      </c>
      <c r="H96" s="33"/>
      <c r="I96" s="4"/>
      <c r="J96" s="28" t="s">
        <v>2</v>
      </c>
      <c r="K96" s="10" t="s">
        <v>36</v>
      </c>
      <c r="L96" s="4"/>
      <c r="P96" s="65"/>
      <c r="Q96" s="60">
        <v>3</v>
      </c>
      <c r="R96" s="101" t="s">
        <v>2</v>
      </c>
      <c r="S96" s="70">
        <v>0</v>
      </c>
      <c r="T96" s="349" t="s">
        <v>159</v>
      </c>
      <c r="U96" s="63" t="s">
        <v>0</v>
      </c>
    </row>
    <row r="97" spans="1:21" ht="15" customHeight="1">
      <c r="A97" s="15" t="s">
        <v>14</v>
      </c>
      <c r="E97" s="50"/>
      <c r="G97" s="4"/>
      <c r="H97" s="10"/>
      <c r="I97" s="4"/>
      <c r="J97" s="10"/>
      <c r="K97" s="4"/>
      <c r="L97" s="4"/>
      <c r="S97" s="51"/>
      <c r="T97" s="20"/>
      <c r="U97" s="61" t="s">
        <v>15</v>
      </c>
    </row>
    <row r="98" spans="2:21" ht="15" customHeight="1">
      <c r="B98" s="15"/>
      <c r="C98" s="15"/>
      <c r="D98" s="15"/>
      <c r="H98" s="1"/>
      <c r="U98" s="63"/>
    </row>
    <row r="99" spans="2:21" ht="15" customHeight="1">
      <c r="B99" s="62"/>
      <c r="C99" s="62"/>
      <c r="D99" s="62"/>
      <c r="E99" s="2"/>
      <c r="F99" s="2"/>
      <c r="J99" s="8"/>
      <c r="K99" s="9"/>
      <c r="L99" s="9"/>
      <c r="P99" s="62"/>
      <c r="Q99" s="62"/>
      <c r="R99" s="62"/>
      <c r="S99" s="38"/>
      <c r="T99" s="39"/>
      <c r="U99" s="63"/>
    </row>
    <row r="100" spans="2:20" ht="15" customHeight="1">
      <c r="B100" s="32" t="s">
        <v>4</v>
      </c>
      <c r="C100" s="32"/>
      <c r="D100" s="32"/>
      <c r="E100" s="20"/>
      <c r="F100" s="20"/>
      <c r="G100" s="20"/>
      <c r="H100" s="20"/>
      <c r="I100" s="20"/>
      <c r="J100" s="58"/>
      <c r="K100" s="20"/>
      <c r="L100" s="20"/>
      <c r="M100" s="20"/>
      <c r="N100" s="20"/>
      <c r="O100" s="20"/>
      <c r="P100" s="56"/>
      <c r="Q100" s="56"/>
      <c r="R100" s="56"/>
      <c r="S100" s="57"/>
      <c r="T100" s="20"/>
    </row>
    <row r="101" spans="2:21" ht="15" customHeight="1">
      <c r="B101" s="17"/>
      <c r="C101" s="17"/>
      <c r="D101" s="17"/>
      <c r="E101" s="33"/>
      <c r="F101" s="9"/>
      <c r="G101" s="33"/>
      <c r="H101" s="33"/>
      <c r="I101" s="64">
        <f ca="1">TODAY()</f>
        <v>39931</v>
      </c>
      <c r="J101" s="2"/>
      <c r="K101" s="2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" customHeight="1">
      <c r="A102" s="15" t="s">
        <v>14</v>
      </c>
      <c r="E102" s="3"/>
      <c r="G102" s="4"/>
      <c r="H102" s="10"/>
      <c r="I102" s="4"/>
      <c r="K102" s="1"/>
      <c r="U102" s="61" t="s">
        <v>15</v>
      </c>
    </row>
    <row r="103" spans="1:21" ht="15" customHeight="1">
      <c r="A103" s="9" t="s">
        <v>1</v>
      </c>
      <c r="B103" s="14"/>
      <c r="C103" s="14"/>
      <c r="D103" s="14"/>
      <c r="E103" s="19"/>
      <c r="F103" s="14"/>
      <c r="G103" s="14"/>
      <c r="H103" s="19"/>
      <c r="I103" s="14"/>
      <c r="J103" s="14"/>
      <c r="K103" s="19"/>
      <c r="L103" s="14"/>
      <c r="M103" s="14"/>
      <c r="N103" s="14"/>
      <c r="O103" s="14"/>
      <c r="P103" s="14"/>
      <c r="Q103" s="14"/>
      <c r="R103" s="14"/>
      <c r="S103" s="14"/>
      <c r="T103" s="14"/>
      <c r="U103" s="63" t="s">
        <v>0</v>
      </c>
    </row>
    <row r="104" spans="1:21" ht="15" customHeight="1">
      <c r="A104" s="9" t="s">
        <v>1</v>
      </c>
      <c r="E104" s="3"/>
      <c r="F104" s="4"/>
      <c r="G104" s="4"/>
      <c r="H104" s="83"/>
      <c r="I104" s="83" t="s">
        <v>5</v>
      </c>
      <c r="J104" s="84" t="s">
        <v>6</v>
      </c>
      <c r="K104" s="84" t="s">
        <v>7</v>
      </c>
      <c r="L104" s="84" t="s">
        <v>8</v>
      </c>
      <c r="M104" s="84" t="s">
        <v>9</v>
      </c>
      <c r="N104" s="84"/>
      <c r="O104" s="84" t="s">
        <v>10</v>
      </c>
      <c r="P104" s="84" t="s">
        <v>11</v>
      </c>
      <c r="Q104" s="21"/>
      <c r="R104" s="21"/>
      <c r="S104" s="22" t="s">
        <v>12</v>
      </c>
      <c r="T104" s="2"/>
      <c r="U104" s="63" t="s">
        <v>0</v>
      </c>
    </row>
    <row r="105" spans="1:21" ht="15" customHeight="1">
      <c r="A105" t="s">
        <v>1</v>
      </c>
      <c r="F105" s="4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63" t="s">
        <v>0</v>
      </c>
    </row>
    <row r="106" spans="1:22" ht="15" customHeight="1">
      <c r="A106" s="9" t="s">
        <v>1</v>
      </c>
      <c r="B106" s="40">
        <v>1</v>
      </c>
      <c r="C106" s="40"/>
      <c r="D106" s="4"/>
      <c r="E106" s="4" t="s">
        <v>66</v>
      </c>
      <c r="F106" s="4"/>
      <c r="G106" s="4"/>
      <c r="H106" s="82"/>
      <c r="I106" s="82">
        <f>SUM(K106*4,L106*2,M106*1)</f>
        <v>75</v>
      </c>
      <c r="J106" s="66">
        <f>SUM(K106,L106,M106)</f>
        <v>22</v>
      </c>
      <c r="K106" s="66">
        <v>16</v>
      </c>
      <c r="L106" s="66">
        <v>5</v>
      </c>
      <c r="M106" s="66">
        <v>1</v>
      </c>
      <c r="N106" s="66"/>
      <c r="O106" s="85">
        <f>$C$7+$E$16+$C$25+$E$34+$C$43+$E$51+$C$58+$E$70+$C$77+$E$84+$E$91+$Q$7+$S$16+$Q$25+$S$34+$Q$43+$S$51+$Q$58+$S$70+$Q$77+$S$84+$S$91</f>
        <v>88</v>
      </c>
      <c r="P106" s="85">
        <f>$E$7+$C$16+$E$25+$C$34+$E$43+$C$51+$E$58+$C$70+$E$77+$C$84+$C$91+$S$7+$Q$16+$S$25+$Q$34+$S$43+$Q$51+$S$58+$Q$70+$S$77+$Q$84+$Q$91</f>
        <v>26</v>
      </c>
      <c r="Q106" s="3"/>
      <c r="R106" s="28"/>
      <c r="S106" s="57">
        <f>O106-P106</f>
        <v>62</v>
      </c>
      <c r="T106" s="20"/>
      <c r="U106" s="63" t="s">
        <v>0</v>
      </c>
      <c r="V106" s="79"/>
    </row>
    <row r="107" spans="1:21" ht="15" customHeight="1">
      <c r="A107" s="19" t="s">
        <v>1</v>
      </c>
      <c r="B107" s="40">
        <v>2</v>
      </c>
      <c r="C107" s="40"/>
      <c r="D107" s="10"/>
      <c r="E107" s="10" t="s">
        <v>65</v>
      </c>
      <c r="F107" s="4"/>
      <c r="G107" s="4"/>
      <c r="H107" s="162"/>
      <c r="I107" s="162">
        <f>SUM(K107*4,L107*2,M107*1)</f>
        <v>66</v>
      </c>
      <c r="J107" s="66">
        <f>SUM(K107,L107,M107)</f>
        <v>22</v>
      </c>
      <c r="K107" s="66">
        <v>14</v>
      </c>
      <c r="L107" s="66">
        <v>2</v>
      </c>
      <c r="M107" s="66">
        <v>6</v>
      </c>
      <c r="N107" s="66"/>
      <c r="O107" s="85">
        <f>$E$6+$C$15+$E$24+$C$33+$E$42+$C$51+$E$59+$C$71+$E$78+$C$85+$E$92+$S$6+$Q$15+$S$24+$Q$33+$S$42+$Q$51+$S$59+$Q$71+$S$78+$Q$85+$S$92</f>
        <v>51</v>
      </c>
      <c r="P107" s="85">
        <f>$C$6+$E$15+$C$24+$E$33+$C$42+$E$51+$C$59+$E$71+$C$78+$E$85+$C$92+$Q$6+$S$15+$Q$24+$S$33+$Q$42+$S$51+$Q$59+$S$71+$Q$78+$S$85+$Q$92</f>
        <v>42</v>
      </c>
      <c r="Q107" s="3"/>
      <c r="R107" s="28"/>
      <c r="S107" s="57">
        <f>O107-P107</f>
        <v>9</v>
      </c>
      <c r="T107" s="20"/>
      <c r="U107" s="63" t="s">
        <v>0</v>
      </c>
    </row>
    <row r="108" spans="1:21" ht="15" customHeight="1">
      <c r="A108" t="s">
        <v>1</v>
      </c>
      <c r="B108" s="40">
        <v>3</v>
      </c>
      <c r="C108" s="40"/>
      <c r="D108" s="10"/>
      <c r="E108" s="4" t="s">
        <v>18</v>
      </c>
      <c r="F108" s="34"/>
      <c r="G108" s="4"/>
      <c r="H108" s="82"/>
      <c r="I108" s="82">
        <f>SUM(K108*4,L108*2,M108*1)</f>
        <v>65</v>
      </c>
      <c r="J108" s="66">
        <f>SUM(K108,L108,M108)</f>
        <v>22</v>
      </c>
      <c r="K108" s="66">
        <v>14</v>
      </c>
      <c r="L108" s="66">
        <v>1</v>
      </c>
      <c r="M108" s="66">
        <v>7</v>
      </c>
      <c r="N108" s="66"/>
      <c r="O108" s="85">
        <f>$C$6+$E$14+$C$22+$E$30+$C$38+$E$46+$C$54+$E$67+$C$75+$E$83+$C$91+$Q$6+$S$14+$Q$22+$S$30+$Q$38+$S$46+$Q$54+$S$67+$Q$75+$S$83+$Q$91</f>
        <v>50</v>
      </c>
      <c r="P108" s="85">
        <f>$E$6+$C$14+$E$22+$C$30+$E$38+$C$46+$E$54+$C$67+$E$75+$C$83+$E$91+$S$6+$Q$14+$S$22+$Q$30+$S$38+$Q$46+$S$54+$Q$67+$S$75+$Q$83+$S$91</f>
        <v>33</v>
      </c>
      <c r="Q108" s="3"/>
      <c r="R108" s="28"/>
      <c r="S108" s="57">
        <f>O108-P108</f>
        <v>17</v>
      </c>
      <c r="T108" s="20"/>
      <c r="U108" s="63" t="s">
        <v>0</v>
      </c>
    </row>
    <row r="109" spans="1:21" ht="15" customHeight="1">
      <c r="A109" t="s">
        <v>1</v>
      </c>
      <c r="B109" s="40">
        <v>4</v>
      </c>
      <c r="C109" s="40"/>
      <c r="D109" s="33"/>
      <c r="E109" s="10" t="s">
        <v>70</v>
      </c>
      <c r="F109" s="89"/>
      <c r="G109" s="4"/>
      <c r="H109" s="82"/>
      <c r="I109" s="82">
        <f>SUM(K109*4,L109*2,M109*1-1)</f>
        <v>65</v>
      </c>
      <c r="J109" s="66">
        <f>SUM(K109,L109,M109)</f>
        <v>22</v>
      </c>
      <c r="K109" s="66">
        <v>13</v>
      </c>
      <c r="L109" s="66">
        <v>5</v>
      </c>
      <c r="M109" s="66">
        <v>4</v>
      </c>
      <c r="N109" s="66"/>
      <c r="O109" s="85">
        <f>$C$9+$E$18+$C$27+$E$35+$C$42+$E$49+$C$56+$E$68+$E$75+$C$84+$E$93+$Q$9+$S$18+$Q$27+$S$35+$Q$42+$S$49+$Q$56+$S$68+$S$75+$Q$84+$S$93</f>
        <v>47</v>
      </c>
      <c r="P109" s="86">
        <f>$E$9+$C$18+$E$27+$C$35+$E$42+$C$49+$E$56+$C$68+$C$75+$E$84+$C$93+$S$9+$Q$18+$S$27+$Q$35+$S$42+$Q$49+$S$56+$Q$68+$Q$75+$S$84+$Q$93</f>
        <v>30</v>
      </c>
      <c r="Q109" s="3"/>
      <c r="R109" s="28"/>
      <c r="S109" s="57">
        <f>O109-P109</f>
        <v>17</v>
      </c>
      <c r="T109" s="20"/>
      <c r="U109" s="63" t="s">
        <v>0</v>
      </c>
    </row>
    <row r="110" spans="1:21" ht="15" customHeight="1">
      <c r="A110" s="19" t="s">
        <v>1</v>
      </c>
      <c r="B110" s="40">
        <v>5</v>
      </c>
      <c r="C110" s="40"/>
      <c r="D110" s="4"/>
      <c r="E110" s="4" t="s">
        <v>67</v>
      </c>
      <c r="F110" s="4"/>
      <c r="G110" s="4"/>
      <c r="H110" s="82"/>
      <c r="I110" s="82">
        <f>SUM(K110*4,L110*2,M110*1)</f>
        <v>54</v>
      </c>
      <c r="J110" s="66">
        <f>SUM(K110,L110,M110)</f>
        <v>22</v>
      </c>
      <c r="K110" s="66">
        <v>9</v>
      </c>
      <c r="L110" s="66">
        <v>5</v>
      </c>
      <c r="M110" s="66">
        <v>8</v>
      </c>
      <c r="N110" s="66"/>
      <c r="O110" s="85">
        <f>$E$7+$S$7+$C$14+$Q$14+$C$23+$Q$23+$E$32+$S$32+$C$41+$Q$41+$E$50+$S$50+$C$59+$Q$59+$E$72+$S$72+$C$79+$Q$79+$E$86+$S$86+$C$93+$Q$93</f>
        <v>39</v>
      </c>
      <c r="P110" s="85">
        <f>$C$7+$Q$7+$E$14+$S$14+$E$23+$S$23+$C$32+$Q$32+$E$41+$S$41+$C$50+$Q$50+$E$59+$S$59+$C$72+$Q$72+$E$79+$S$79+$C$86+$Q$86+$E$93+$S$93</f>
        <v>33</v>
      </c>
      <c r="Q110" s="3"/>
      <c r="R110" s="28"/>
      <c r="S110" s="57">
        <f>O110-P110</f>
        <v>6</v>
      </c>
      <c r="T110" s="20"/>
      <c r="U110" s="63" t="s">
        <v>0</v>
      </c>
    </row>
    <row r="111" spans="1:21" ht="15" customHeight="1">
      <c r="A111" s="19" t="s">
        <v>1</v>
      </c>
      <c r="B111" s="46">
        <v>6</v>
      </c>
      <c r="C111" s="46"/>
      <c r="D111" s="10"/>
      <c r="E111" s="4" t="s">
        <v>35</v>
      </c>
      <c r="F111" s="4"/>
      <c r="G111" s="4"/>
      <c r="H111" s="107"/>
      <c r="I111" s="107">
        <f>SUM(K111*4,L111*2,M111*1)</f>
        <v>53</v>
      </c>
      <c r="J111" s="66">
        <f>SUM(K111,L111,M111)</f>
        <v>22</v>
      </c>
      <c r="K111" s="66">
        <v>10</v>
      </c>
      <c r="L111" s="66">
        <v>1</v>
      </c>
      <c r="M111" s="66">
        <v>11</v>
      </c>
      <c r="N111" s="66"/>
      <c r="O111" s="85">
        <f>$E$10+$S$10+$C$19+$Q$19+$E$27+$S$27+$C$34+$Q$34+$E$41+$S$41+$C$48+$Q$48+$E$55+$S$55+$C$67+$Q$67+$C$76+$Q$76+$E$85+$S$85+$C$94+$Q$94</f>
        <v>46</v>
      </c>
      <c r="P111" s="85">
        <f>$C$10+$Q$10+$E$19+$S$19+$C$27+$Q$27+$E$34+$S$34+$C$41+$Q$41+$E$48+$S$48+$C$55+$Q$55+$E$67+$S$67+$E$76+$S$76+$C$85+$Q$85+$E$94+$S$94</f>
        <v>57</v>
      </c>
      <c r="Q111" s="3"/>
      <c r="R111" s="28"/>
      <c r="S111" s="57">
        <f>O111-P111</f>
        <v>-11</v>
      </c>
      <c r="T111" s="20"/>
      <c r="U111" s="63" t="s">
        <v>0</v>
      </c>
    </row>
    <row r="112" spans="1:21" ht="15" customHeight="1">
      <c r="A112" s="19" t="s">
        <v>1</v>
      </c>
      <c r="B112" s="47">
        <v>7</v>
      </c>
      <c r="C112" s="47"/>
      <c r="D112" s="10"/>
      <c r="E112" s="173" t="s">
        <v>49</v>
      </c>
      <c r="F112" s="34"/>
      <c r="G112" s="4"/>
      <c r="H112" s="82"/>
      <c r="I112" s="81">
        <f>SUM(K112*4,L112*2,M112*1)</f>
        <v>51</v>
      </c>
      <c r="J112" s="60">
        <f>SUM(K112,L112,M112)</f>
        <v>22</v>
      </c>
      <c r="K112" s="60">
        <v>9</v>
      </c>
      <c r="L112" s="60">
        <v>2</v>
      </c>
      <c r="M112" s="60">
        <v>11</v>
      </c>
      <c r="N112" s="60"/>
      <c r="O112" s="87">
        <f>$E$11+$S$11+$C$18+$Q$18+$E$25+$S$25+$C$32+$Q$32+$E$39+$S$39+$C$46+$Q$46+$C$55+$Q$55+$E$69+$S$69+$C$78+$Q$78+$E$87+$S$87+$C$96+$Q$96</f>
        <v>45</v>
      </c>
      <c r="P112" s="87">
        <f>$C$11+$Q$11+$E$18+$S$18+$C$25+$Q$25+$E$32+$S$32+$C$39+$Q$39+$E$46+$S$46+$E$55+$S$55+$C$69+$Q$69+$E$78+$S$78+$C$87+$Q$87+$E$96+$S$96</f>
        <v>46</v>
      </c>
      <c r="Q112" s="104"/>
      <c r="R112" s="160"/>
      <c r="S112" s="73">
        <f>O112-P112</f>
        <v>-1</v>
      </c>
      <c r="T112" s="161"/>
      <c r="U112" s="63" t="s">
        <v>0</v>
      </c>
    </row>
    <row r="113" spans="1:22" ht="15" customHeight="1">
      <c r="A113" s="19" t="s">
        <v>1</v>
      </c>
      <c r="B113" s="40">
        <v>8</v>
      </c>
      <c r="C113" s="40"/>
      <c r="D113" s="4"/>
      <c r="E113" s="10" t="s">
        <v>21</v>
      </c>
      <c r="F113" s="4"/>
      <c r="G113" s="4"/>
      <c r="H113" s="82"/>
      <c r="I113" s="82">
        <f>SUM(K113*4,L113*2,M113*1)</f>
        <v>51</v>
      </c>
      <c r="J113" s="66">
        <f>SUM(K113,L113,M113)</f>
        <v>22</v>
      </c>
      <c r="K113" s="66">
        <v>8</v>
      </c>
      <c r="L113" s="66">
        <v>5</v>
      </c>
      <c r="M113" s="66">
        <v>9</v>
      </c>
      <c r="N113" s="66"/>
      <c r="O113" s="85">
        <f>$E$9+$S$9+$C$16+$Q$16+$E$23+$S$23+$C$30+$Q$30+$C$39+$Q$39+$E$48+$S$48+$C$57+$Q$57+$E$71+$S$71+$C$80+$Q$80+$E$88+$S$88+$C$95+$Q$95</f>
        <v>35</v>
      </c>
      <c r="P113" s="85">
        <f>$C$9+$Q$9+$E$16+$S$16+$C$23+$Q$23+$E$30+$S$30+$E$39+$S$39+$C$48+$Q$48+$E$57+$S$57+$C$71+$Q$71+$E$80+$S$80+$C$88+$Q$88+$E$95+$S$95</f>
        <v>46</v>
      </c>
      <c r="Q113" s="3"/>
      <c r="R113" s="28"/>
      <c r="S113" s="57">
        <f>O113-P113</f>
        <v>-11</v>
      </c>
      <c r="T113" s="102"/>
      <c r="U113" s="63" t="s">
        <v>0</v>
      </c>
      <c r="V113" s="53"/>
    </row>
    <row r="114" spans="1:22" ht="15" customHeight="1">
      <c r="A114" t="s">
        <v>1</v>
      </c>
      <c r="B114" s="59">
        <v>9</v>
      </c>
      <c r="C114" s="59"/>
      <c r="D114" s="4"/>
      <c r="E114" s="4" t="s">
        <v>22</v>
      </c>
      <c r="F114" s="4"/>
      <c r="G114" s="4"/>
      <c r="H114" s="82"/>
      <c r="I114" s="82">
        <f>SUM(K114*4,L114*2,M114*1)</f>
        <v>50</v>
      </c>
      <c r="J114" s="66">
        <f>SUM(K114,L114,M114)</f>
        <v>22</v>
      </c>
      <c r="K114" s="66">
        <v>8</v>
      </c>
      <c r="L114" s="66">
        <v>4</v>
      </c>
      <c r="M114" s="66">
        <v>10</v>
      </c>
      <c r="N114" s="66"/>
      <c r="O114" s="85">
        <f>$E$8+$S$8+$C$17+$Q$17+$E$26+$S$26+$C$35+$Q$35+$E$43+$S$43+$C$50+$Q$50+$E$57+$S$57+$C$69+$Q$69+$E$76+$S$76+$C$83+$Q$83+$C$92+$Q$92</f>
        <v>44</v>
      </c>
      <c r="P114" s="85">
        <f>$C$8+$Q$8+$E$17+$S$17+$C$26+$Q$26+$E$35+$S$35+$C$43+$Q$43+$E$50+$S$50+$C$57+$Q$57+$E$69+$S$69+$C$76+$Q$76+$E$83+$S$83+$E$92+$S$92</f>
        <v>39</v>
      </c>
      <c r="Q114" s="3"/>
      <c r="R114" s="28"/>
      <c r="S114" s="57">
        <f>O114-P114</f>
        <v>5</v>
      </c>
      <c r="T114" s="20"/>
      <c r="U114" s="63" t="s">
        <v>0</v>
      </c>
      <c r="V114" s="53"/>
    </row>
    <row r="115" spans="1:21" ht="15" customHeight="1">
      <c r="A115" t="s">
        <v>1</v>
      </c>
      <c r="B115" s="40">
        <v>10</v>
      </c>
      <c r="C115" s="40"/>
      <c r="D115" s="88"/>
      <c r="E115" s="33" t="s">
        <v>69</v>
      </c>
      <c r="F115" s="34"/>
      <c r="G115" s="4"/>
      <c r="H115" s="82"/>
      <c r="I115" s="82">
        <f>SUM(K115*4,L115*2,M115*1)</f>
        <v>50</v>
      </c>
      <c r="J115" s="66">
        <f>SUM(K115,L115,M115)</f>
        <v>22</v>
      </c>
      <c r="K115" s="66">
        <v>8</v>
      </c>
      <c r="L115" s="66">
        <v>4</v>
      </c>
      <c r="M115" s="66">
        <v>10</v>
      </c>
      <c r="N115" s="66"/>
      <c r="O115" s="85">
        <f>$C$8+$E$15+$E$22+$C$31+$E$40+$C$49+$E$58+$C$72+$E$80+$C$87+$E$94+$Q$8+$S$15+$S$22+$Q$31+$S$40+$Q$49+$S$58+$Q$72+$S$80+$Q$87+$S$94</f>
        <v>46</v>
      </c>
      <c r="P115" s="85">
        <f>$E$8+$C$15+$C$22+$E$31+$C$40+$E$49+$C$58+$E$72+$C$80+$E$87+$C$94+$S$8+$Q$15+$Q$22+$S$31+$Q$40+$S$49+$Q$58+$S$72+$Q$80+$S$87+$Q$94</f>
        <v>48</v>
      </c>
      <c r="Q115" s="3"/>
      <c r="R115" s="28"/>
      <c r="S115" s="57">
        <f>O115-P115</f>
        <v>-2</v>
      </c>
      <c r="T115" s="20"/>
      <c r="U115" s="63" t="s">
        <v>0</v>
      </c>
    </row>
    <row r="116" spans="1:21" ht="15" customHeight="1">
      <c r="A116" t="s">
        <v>1</v>
      </c>
      <c r="B116" s="59">
        <v>11</v>
      </c>
      <c r="C116" s="59"/>
      <c r="D116" s="10"/>
      <c r="E116" s="4" t="s">
        <v>71</v>
      </c>
      <c r="F116" s="34"/>
      <c r="G116" s="4"/>
      <c r="H116" s="82"/>
      <c r="I116" s="82">
        <f>SUM(K116*4,L116*2,M116*1)</f>
        <v>33</v>
      </c>
      <c r="J116" s="66">
        <f>SUM(K116,L116,M116)</f>
        <v>22</v>
      </c>
      <c r="K116" s="66">
        <v>3</v>
      </c>
      <c r="L116" s="66">
        <v>2</v>
      </c>
      <c r="M116" s="66">
        <v>17</v>
      </c>
      <c r="N116" s="66"/>
      <c r="O116" s="85">
        <f>$C$11+$E$19+$C$26+$E$33+$C$40+$E$47+$E$54+$C$68+$E$77+$C$86+$E$95+$Q$11+$S$19+$Q$26+$S$33+$Q$40+$S$47+$S$54+$Q$68+$S$77+$Q$86+$S$95</f>
        <v>38</v>
      </c>
      <c r="P116" s="85">
        <f>$E$11+$C$19+$E$26+$C$33+$E$40+$C$47+$C$54+$E$68+$C$77+$E$86+$C$95+$S$11+$Q$19+$S$26+$Q$33+$S$40+$Q$47+$Q$54+$S$68+$Q$77+$S$86+$Q$95</f>
        <v>78</v>
      </c>
      <c r="Q116" s="28"/>
      <c r="R116" s="28"/>
      <c r="S116" s="57">
        <f>O116-P116</f>
        <v>-40</v>
      </c>
      <c r="T116" s="20"/>
      <c r="U116" s="63" t="s">
        <v>0</v>
      </c>
    </row>
    <row r="117" spans="1:21" ht="15" customHeight="1">
      <c r="A117" t="s">
        <v>1</v>
      </c>
      <c r="B117" s="59">
        <v>12</v>
      </c>
      <c r="C117" s="59"/>
      <c r="D117" s="10"/>
      <c r="E117" s="10" t="s">
        <v>36</v>
      </c>
      <c r="F117" s="4"/>
      <c r="G117" s="4"/>
      <c r="H117" s="81"/>
      <c r="I117" s="162">
        <f>SUM(K117*4,L117*2,M117*1-1)</f>
        <v>26</v>
      </c>
      <c r="J117" s="66">
        <f>SUM(K117,L117,M117)</f>
        <v>22</v>
      </c>
      <c r="K117" s="66">
        <v>1</v>
      </c>
      <c r="L117" s="66">
        <v>2</v>
      </c>
      <c r="M117" s="66">
        <v>19</v>
      </c>
      <c r="N117" s="60"/>
      <c r="O117" s="85">
        <f>$C$10+$E$17+$C$24+$E$31+$E$38+$C$47+$E$56+$C$70+$E$79+$C$88+$E$96+$Q$10+$S$17+$Q$24+$S$31+$S$38+$Q$47+$S$56+$Q$70+$S$79+$Q$88+$S$96</f>
        <v>22</v>
      </c>
      <c r="P117" s="85">
        <f>$E$10+$C$17+$E$24+$C$31+$C$38+$E$47+$C$56+$E$70+$C$79+$E$88+$C$96+$S$10+$Q$17+$S$24+$Q$31+$Q$38+$S$47+$Q$56+$S$70+$Q$79+$S$88+$Q$96</f>
        <v>73</v>
      </c>
      <c r="Q117" s="104"/>
      <c r="R117" s="160"/>
      <c r="S117" s="57">
        <f>O117-P117</f>
        <v>-51</v>
      </c>
      <c r="T117" s="161"/>
      <c r="U117" s="63" t="s">
        <v>0</v>
      </c>
    </row>
    <row r="118" spans="1:21" ht="15" customHeight="1">
      <c r="A118" t="s">
        <v>1</v>
      </c>
      <c r="B118" s="54"/>
      <c r="C118" s="54"/>
      <c r="D118" s="54"/>
      <c r="E118" s="4"/>
      <c r="F118" s="4"/>
      <c r="G118" s="4"/>
      <c r="H118" s="33"/>
      <c r="I118" s="33"/>
      <c r="J118" s="48"/>
      <c r="K118" s="33"/>
      <c r="L118" s="33"/>
      <c r="M118" s="33"/>
      <c r="N118" s="33"/>
      <c r="O118" s="33"/>
      <c r="P118" s="34"/>
      <c r="Q118" s="34"/>
      <c r="R118" s="34"/>
      <c r="S118" s="55"/>
      <c r="T118" s="33"/>
      <c r="U118" s="63" t="s">
        <v>0</v>
      </c>
    </row>
    <row r="119" spans="1:21" ht="15" customHeight="1">
      <c r="A119" t="s">
        <v>1</v>
      </c>
      <c r="E119" s="23" t="s">
        <v>13</v>
      </c>
      <c r="F119" s="23"/>
      <c r="H119" s="100"/>
      <c r="N119" s="14"/>
      <c r="U119" s="63" t="s">
        <v>0</v>
      </c>
    </row>
    <row r="120" spans="1:21" ht="15" customHeight="1">
      <c r="A120" t="s">
        <v>1</v>
      </c>
      <c r="F120" s="23"/>
      <c r="G120" s="23"/>
      <c r="M120" t="s">
        <v>20</v>
      </c>
      <c r="N120" s="14"/>
      <c r="U120" s="63" t="s">
        <v>0</v>
      </c>
    </row>
    <row r="121" spans="1:21" ht="15" customHeight="1">
      <c r="A121" s="15" t="s">
        <v>14</v>
      </c>
      <c r="N121" s="14"/>
      <c r="U121" s="61" t="s">
        <v>15</v>
      </c>
    </row>
    <row r="123" spans="15:16" ht="12.75">
      <c r="O123" s="79">
        <f>SUM(O106:O122)</f>
        <v>551</v>
      </c>
      <c r="P123" s="79">
        <f>SUM(P106:P122)</f>
        <v>551</v>
      </c>
    </row>
  </sheetData>
  <mergeCells count="9">
    <mergeCell ref="G90:H90"/>
    <mergeCell ref="M21:O21"/>
    <mergeCell ref="M29:O29"/>
    <mergeCell ref="M5:O5"/>
    <mergeCell ref="M13:O13"/>
    <mergeCell ref="M82:O82"/>
    <mergeCell ref="M90:O90"/>
    <mergeCell ref="G74:H74"/>
    <mergeCell ref="M37:O37"/>
  </mergeCells>
  <printOptions horizontalCentered="1"/>
  <pageMargins left="0" right="0" top="0.3937007874015748" bottom="0" header="0" footer="0"/>
  <pageSetup fitToHeight="2" fitToWidth="1" horizontalDpi="360" verticalDpi="360" orientation="portrait" paperSize="9" scale="8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3"/>
  <sheetViews>
    <sheetView workbookViewId="0" topLeftCell="A85">
      <selection activeCell="A1" sqref="A1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5.421875" style="0" customWidth="1"/>
    <col min="7" max="7" width="7.7109375" style="0" customWidth="1"/>
    <col min="8" max="8" width="8.421875" style="0" customWidth="1"/>
    <col min="9" max="9" width="8.140625" style="0" customWidth="1"/>
    <col min="10" max="14" width="4.7109375" style="0" customWidth="1"/>
    <col min="15" max="15" width="5.140625" style="0" bestFit="1" customWidth="1"/>
    <col min="16" max="16" width="4.7109375" style="0" customWidth="1"/>
    <col min="17" max="17" width="3.57421875" style="0" customWidth="1"/>
    <col min="18" max="18" width="1.28515625" style="0" customWidth="1"/>
    <col min="19" max="19" width="3.57421875" style="0" customWidth="1"/>
    <col min="20" max="20" width="4.7109375" style="0" customWidth="1"/>
    <col min="21" max="21" width="2.7109375" style="0" customWidth="1"/>
  </cols>
  <sheetData>
    <row r="1" spans="1:21" ht="15.75">
      <c r="A1" s="6"/>
      <c r="B1" s="11" t="s">
        <v>64</v>
      </c>
      <c r="C1" s="74"/>
      <c r="D1" s="74"/>
      <c r="E1" s="12"/>
      <c r="F1" s="12"/>
      <c r="G1" s="12"/>
      <c r="H1" s="12"/>
      <c r="I1" s="12"/>
      <c r="J1" s="12"/>
      <c r="K1" s="12"/>
      <c r="L1" s="12"/>
      <c r="M1" s="24"/>
      <c r="N1" s="24"/>
      <c r="O1" s="24"/>
      <c r="P1" s="24"/>
      <c r="Q1" s="24"/>
      <c r="R1" s="24"/>
      <c r="S1" s="24"/>
      <c r="T1" s="25"/>
      <c r="U1" s="31"/>
    </row>
    <row r="2" spans="1:22" ht="16.5" thickBot="1">
      <c r="A2" s="6"/>
      <c r="B2" s="45" t="s">
        <v>103</v>
      </c>
      <c r="C2" s="75"/>
      <c r="D2" s="75"/>
      <c r="E2" s="13"/>
      <c r="F2" s="13"/>
      <c r="G2" s="13"/>
      <c r="H2" s="13"/>
      <c r="I2" s="13"/>
      <c r="J2" s="13"/>
      <c r="K2" s="13"/>
      <c r="L2" s="13"/>
      <c r="M2" s="26"/>
      <c r="N2" s="26"/>
      <c r="O2" s="26"/>
      <c r="P2" s="26"/>
      <c r="Q2" s="26"/>
      <c r="R2" s="26"/>
      <c r="S2" s="26"/>
      <c r="T2" s="27"/>
      <c r="U2" s="31"/>
      <c r="V2" s="103"/>
    </row>
    <row r="3" spans="5:21" ht="15" customHeight="1">
      <c r="E3" s="30"/>
      <c r="N3" s="31"/>
      <c r="O3" s="31"/>
      <c r="P3" s="43"/>
      <c r="Q3" s="43"/>
      <c r="R3" s="43"/>
      <c r="S3" s="44"/>
      <c r="T3" s="44"/>
      <c r="U3" s="31"/>
    </row>
    <row r="4" spans="1:21" ht="15" customHeight="1">
      <c r="A4" s="15" t="s">
        <v>14</v>
      </c>
      <c r="E4" s="30"/>
      <c r="M4" s="63"/>
      <c r="T4" s="20"/>
      <c r="U4" s="61" t="s">
        <v>15</v>
      </c>
    </row>
    <row r="5" spans="1:21" ht="15" customHeight="1">
      <c r="A5" t="s">
        <v>1</v>
      </c>
      <c r="B5" s="62" t="s">
        <v>104</v>
      </c>
      <c r="C5" s="62"/>
      <c r="D5" s="62"/>
      <c r="E5" s="2"/>
      <c r="F5" s="2"/>
      <c r="L5" s="71"/>
      <c r="M5" s="351"/>
      <c r="N5" s="351"/>
      <c r="O5" s="351"/>
      <c r="P5" s="72" t="s">
        <v>73</v>
      </c>
      <c r="Q5" s="72"/>
      <c r="R5" s="72"/>
      <c r="S5" s="39"/>
      <c r="T5" s="39"/>
      <c r="U5" s="63" t="s">
        <v>0</v>
      </c>
    </row>
    <row r="6" spans="1:25" ht="15.75" customHeight="1">
      <c r="A6" t="s">
        <v>1</v>
      </c>
      <c r="C6" s="76"/>
      <c r="D6" s="3" t="s">
        <v>39</v>
      </c>
      <c r="E6" s="77"/>
      <c r="G6" s="10" t="s">
        <v>96</v>
      </c>
      <c r="H6" s="33"/>
      <c r="I6" s="89"/>
      <c r="J6" s="28" t="s">
        <v>2</v>
      </c>
      <c r="K6" s="4" t="s">
        <v>17</v>
      </c>
      <c r="M6" s="95"/>
      <c r="O6" s="9"/>
      <c r="Q6" s="76"/>
      <c r="R6" s="3" t="s">
        <v>39</v>
      </c>
      <c r="S6" s="77"/>
      <c r="T6" s="33"/>
      <c r="U6" s="63" t="s">
        <v>0</v>
      </c>
      <c r="W6" s="4"/>
      <c r="X6" s="18"/>
      <c r="Y6" s="4"/>
    </row>
    <row r="7" spans="1:21" ht="15.75" customHeight="1">
      <c r="A7" t="s">
        <v>1</v>
      </c>
      <c r="C7" s="76">
        <v>1</v>
      </c>
      <c r="D7" s="67" t="s">
        <v>2</v>
      </c>
      <c r="E7" s="77">
        <v>4</v>
      </c>
      <c r="G7" s="4" t="s">
        <v>95</v>
      </c>
      <c r="H7" s="33"/>
      <c r="I7" s="4"/>
      <c r="J7" s="28" t="s">
        <v>2</v>
      </c>
      <c r="K7" s="4" t="s">
        <v>97</v>
      </c>
      <c r="M7" s="90"/>
      <c r="O7" s="9"/>
      <c r="Q7" s="76">
        <v>0</v>
      </c>
      <c r="R7" s="67" t="s">
        <v>2</v>
      </c>
      <c r="S7" s="69">
        <v>3</v>
      </c>
      <c r="T7" s="33"/>
      <c r="U7" s="63" t="s">
        <v>0</v>
      </c>
    </row>
    <row r="8" spans="1:21" ht="15.75" customHeight="1">
      <c r="A8" t="s">
        <v>1</v>
      </c>
      <c r="C8" s="76"/>
      <c r="D8" s="3" t="s">
        <v>39</v>
      </c>
      <c r="E8" s="77"/>
      <c r="G8" s="33" t="s">
        <v>94</v>
      </c>
      <c r="H8" s="33"/>
      <c r="I8" s="34"/>
      <c r="J8" s="28" t="s">
        <v>2</v>
      </c>
      <c r="K8" s="4" t="s">
        <v>17</v>
      </c>
      <c r="M8" s="90"/>
      <c r="O8" s="9"/>
      <c r="Q8" s="76"/>
      <c r="R8" s="3" t="s">
        <v>39</v>
      </c>
      <c r="S8" s="69"/>
      <c r="T8" s="33"/>
      <c r="U8" s="63" t="s">
        <v>0</v>
      </c>
    </row>
    <row r="9" spans="1:21" ht="15.75" customHeight="1">
      <c r="A9" t="s">
        <v>1</v>
      </c>
      <c r="C9" s="76">
        <v>5</v>
      </c>
      <c r="D9" s="67" t="s">
        <v>2</v>
      </c>
      <c r="E9" s="77">
        <v>7</v>
      </c>
      <c r="G9" s="10" t="s">
        <v>98</v>
      </c>
      <c r="H9" s="33"/>
      <c r="I9" s="4"/>
      <c r="J9" s="28" t="s">
        <v>2</v>
      </c>
      <c r="K9" s="10" t="s">
        <v>99</v>
      </c>
      <c r="M9" s="90"/>
      <c r="O9" s="9"/>
      <c r="Q9" s="76"/>
      <c r="R9" s="3" t="s">
        <v>39</v>
      </c>
      <c r="S9" s="77"/>
      <c r="T9" s="320"/>
      <c r="U9" s="63" t="s">
        <v>0</v>
      </c>
    </row>
    <row r="10" spans="1:21" ht="15.75" customHeight="1">
      <c r="A10" t="s">
        <v>1</v>
      </c>
      <c r="C10" s="76"/>
      <c r="D10" s="3" t="s">
        <v>39</v>
      </c>
      <c r="E10" s="77"/>
      <c r="G10" s="10" t="s">
        <v>100</v>
      </c>
      <c r="H10" s="33"/>
      <c r="I10" s="4"/>
      <c r="J10" s="28" t="s">
        <v>2</v>
      </c>
      <c r="K10" s="4" t="s">
        <v>101</v>
      </c>
      <c r="M10" s="94"/>
      <c r="O10" s="9"/>
      <c r="Q10" s="76"/>
      <c r="R10" s="3" t="s">
        <v>39</v>
      </c>
      <c r="S10" s="77"/>
      <c r="T10" s="320"/>
      <c r="U10" s="63" t="s">
        <v>0</v>
      </c>
    </row>
    <row r="11" spans="1:21" ht="15.75" customHeight="1">
      <c r="A11" t="s">
        <v>1</v>
      </c>
      <c r="C11" s="60">
        <v>8</v>
      </c>
      <c r="D11" s="101" t="s">
        <v>2</v>
      </c>
      <c r="E11" s="70">
        <v>0</v>
      </c>
      <c r="G11" s="159" t="s">
        <v>38</v>
      </c>
      <c r="H11" s="33"/>
      <c r="I11" s="4"/>
      <c r="J11" s="28" t="s">
        <v>2</v>
      </c>
      <c r="K11" s="10" t="s">
        <v>102</v>
      </c>
      <c r="M11" s="90"/>
      <c r="O11" s="9"/>
      <c r="Q11" s="60">
        <v>10</v>
      </c>
      <c r="R11" s="101" t="s">
        <v>2</v>
      </c>
      <c r="S11" s="70">
        <v>1</v>
      </c>
      <c r="T11" s="93"/>
      <c r="U11" s="63" t="s">
        <v>0</v>
      </c>
    </row>
    <row r="12" spans="1:21" ht="15" customHeight="1">
      <c r="A12" t="s">
        <v>1</v>
      </c>
      <c r="B12" s="15" t="s">
        <v>3</v>
      </c>
      <c r="C12" s="15"/>
      <c r="D12" s="15"/>
      <c r="E12" s="30"/>
      <c r="O12" s="63"/>
      <c r="U12" s="63" t="s">
        <v>0</v>
      </c>
    </row>
    <row r="13" spans="1:21" ht="15" customHeight="1">
      <c r="A13" t="s">
        <v>1</v>
      </c>
      <c r="B13" s="62" t="s">
        <v>74</v>
      </c>
      <c r="C13" s="62"/>
      <c r="D13" s="62"/>
      <c r="E13" s="2"/>
      <c r="F13" s="2"/>
      <c r="L13" s="71"/>
      <c r="M13" s="351"/>
      <c r="N13" s="351"/>
      <c r="O13" s="351"/>
      <c r="P13" s="72" t="s">
        <v>75</v>
      </c>
      <c r="Q13" s="72"/>
      <c r="R13" s="72"/>
      <c r="S13" s="39"/>
      <c r="T13" s="39"/>
      <c r="U13" s="63" t="s">
        <v>0</v>
      </c>
    </row>
    <row r="14" spans="1:21" ht="15.75" customHeight="1">
      <c r="A14" t="s">
        <v>1</v>
      </c>
      <c r="C14" s="76">
        <v>6</v>
      </c>
      <c r="D14" s="67" t="s">
        <v>2</v>
      </c>
      <c r="E14" s="69">
        <v>2</v>
      </c>
      <c r="F14" s="4"/>
      <c r="G14" s="4" t="s">
        <v>97</v>
      </c>
      <c r="H14" s="33"/>
      <c r="I14" s="4"/>
      <c r="J14" s="28" t="s">
        <v>2</v>
      </c>
      <c r="K14" s="10" t="s">
        <v>93</v>
      </c>
      <c r="M14" s="97"/>
      <c r="O14" s="9"/>
      <c r="Q14" s="76">
        <v>1</v>
      </c>
      <c r="R14" s="67" t="s">
        <v>2</v>
      </c>
      <c r="S14" s="69">
        <v>1</v>
      </c>
      <c r="T14" s="33"/>
      <c r="U14" s="63" t="s">
        <v>0</v>
      </c>
    </row>
    <row r="15" spans="1:21" ht="15.75" customHeight="1">
      <c r="A15" t="s">
        <v>1</v>
      </c>
      <c r="C15" s="76"/>
      <c r="D15" s="3" t="s">
        <v>39</v>
      </c>
      <c r="E15" s="69"/>
      <c r="F15" s="4"/>
      <c r="G15" s="4" t="s">
        <v>17</v>
      </c>
      <c r="H15" s="33"/>
      <c r="I15" s="4"/>
      <c r="J15" s="28" t="s">
        <v>2</v>
      </c>
      <c r="K15" s="33" t="s">
        <v>94</v>
      </c>
      <c r="M15" s="97"/>
      <c r="O15" s="9"/>
      <c r="Q15" s="76"/>
      <c r="R15" s="3" t="s">
        <v>39</v>
      </c>
      <c r="S15" s="78"/>
      <c r="T15" s="35"/>
      <c r="U15" s="63" t="s">
        <v>0</v>
      </c>
    </row>
    <row r="16" spans="1:21" ht="15.75" customHeight="1">
      <c r="A16" t="s">
        <v>1</v>
      </c>
      <c r="C16" s="76">
        <v>0</v>
      </c>
      <c r="D16" s="67" t="s">
        <v>2</v>
      </c>
      <c r="E16" s="77">
        <v>3</v>
      </c>
      <c r="F16" s="4"/>
      <c r="G16" s="10" t="s">
        <v>99</v>
      </c>
      <c r="H16" s="33"/>
      <c r="I16" s="34"/>
      <c r="J16" s="28" t="s">
        <v>2</v>
      </c>
      <c r="K16" s="4" t="s">
        <v>95</v>
      </c>
      <c r="M16" s="97"/>
      <c r="O16" s="9"/>
      <c r="Q16" s="76"/>
      <c r="R16" s="3" t="s">
        <v>39</v>
      </c>
      <c r="S16" s="77"/>
      <c r="T16" s="35"/>
      <c r="U16" s="63" t="s">
        <v>0</v>
      </c>
    </row>
    <row r="17" spans="1:21" ht="15.75" customHeight="1">
      <c r="A17" t="s">
        <v>1</v>
      </c>
      <c r="C17" s="76"/>
      <c r="D17" s="3" t="s">
        <v>39</v>
      </c>
      <c r="E17" s="77"/>
      <c r="F17" s="4"/>
      <c r="G17" s="4" t="s">
        <v>17</v>
      </c>
      <c r="H17" s="33"/>
      <c r="I17" s="4"/>
      <c r="J17" s="28" t="s">
        <v>2</v>
      </c>
      <c r="K17" s="10" t="s">
        <v>100</v>
      </c>
      <c r="M17" s="98"/>
      <c r="O17" s="9"/>
      <c r="Q17" s="76"/>
      <c r="R17" s="3" t="s">
        <v>39</v>
      </c>
      <c r="S17" s="77"/>
      <c r="T17" s="35"/>
      <c r="U17" s="63" t="s">
        <v>0</v>
      </c>
    </row>
    <row r="18" spans="1:21" ht="15.75" customHeight="1">
      <c r="A18" t="s">
        <v>1</v>
      </c>
      <c r="B18" s="76" t="s">
        <v>59</v>
      </c>
      <c r="C18" s="76">
        <v>0</v>
      </c>
      <c r="D18" s="67" t="s">
        <v>2</v>
      </c>
      <c r="E18" s="69">
        <v>3</v>
      </c>
      <c r="F18" s="4"/>
      <c r="G18" s="10" t="s">
        <v>102</v>
      </c>
      <c r="H18" s="33"/>
      <c r="I18" s="4"/>
      <c r="J18" s="28" t="s">
        <v>2</v>
      </c>
      <c r="K18" s="10" t="s">
        <v>98</v>
      </c>
      <c r="M18" s="97"/>
      <c r="O18" s="9"/>
      <c r="Q18" s="76">
        <v>0</v>
      </c>
      <c r="R18" s="67" t="s">
        <v>2</v>
      </c>
      <c r="S18" s="78">
        <v>3</v>
      </c>
      <c r="T18" s="320" t="s">
        <v>59</v>
      </c>
      <c r="U18" s="63" t="s">
        <v>0</v>
      </c>
    </row>
    <row r="19" spans="1:21" ht="15.75" customHeight="1">
      <c r="A19" t="s">
        <v>1</v>
      </c>
      <c r="C19" s="60"/>
      <c r="D19" s="3" t="s">
        <v>39</v>
      </c>
      <c r="E19" s="70"/>
      <c r="F19" s="4"/>
      <c r="G19" s="4" t="s">
        <v>101</v>
      </c>
      <c r="H19" s="33"/>
      <c r="I19" s="4"/>
      <c r="J19" s="28" t="s">
        <v>2</v>
      </c>
      <c r="K19" s="159" t="s">
        <v>38</v>
      </c>
      <c r="M19" s="96"/>
      <c r="O19" s="9"/>
      <c r="Q19" s="60"/>
      <c r="R19" s="3" t="s">
        <v>39</v>
      </c>
      <c r="S19" s="70"/>
      <c r="T19" s="33"/>
      <c r="U19" s="63" t="s">
        <v>0</v>
      </c>
    </row>
    <row r="20" spans="1:21" ht="15" customHeight="1">
      <c r="A20" t="s">
        <v>1</v>
      </c>
      <c r="B20" s="15" t="s">
        <v>3</v>
      </c>
      <c r="C20" s="15"/>
      <c r="D20" s="15"/>
      <c r="E20" s="30"/>
      <c r="H20" s="1"/>
      <c r="J20" s="1"/>
      <c r="O20" s="63"/>
      <c r="U20" s="63" t="s">
        <v>0</v>
      </c>
    </row>
    <row r="21" spans="1:21" ht="15" customHeight="1">
      <c r="A21" t="s">
        <v>1</v>
      </c>
      <c r="B21" s="62" t="s">
        <v>76</v>
      </c>
      <c r="C21" s="62"/>
      <c r="D21" s="62"/>
      <c r="E21" s="2"/>
      <c r="F21" s="2"/>
      <c r="L21" s="71"/>
      <c r="M21" s="350">
        <v>38865</v>
      </c>
      <c r="N21" s="350"/>
      <c r="O21" s="350"/>
      <c r="P21" s="72" t="s">
        <v>77</v>
      </c>
      <c r="Q21" s="72"/>
      <c r="R21" s="72"/>
      <c r="S21" s="38"/>
      <c r="T21" s="39"/>
      <c r="U21" s="63" t="s">
        <v>0</v>
      </c>
    </row>
    <row r="22" spans="1:21" ht="15" customHeight="1">
      <c r="A22" t="s">
        <v>1</v>
      </c>
      <c r="C22" s="76">
        <v>0</v>
      </c>
      <c r="D22" s="67" t="s">
        <v>2</v>
      </c>
      <c r="E22" s="69">
        <v>0</v>
      </c>
      <c r="F22" s="4"/>
      <c r="G22" s="10" t="s">
        <v>96</v>
      </c>
      <c r="H22" s="33"/>
      <c r="I22" s="4"/>
      <c r="J22" s="28" t="s">
        <v>2</v>
      </c>
      <c r="K22" s="33" t="s">
        <v>94</v>
      </c>
      <c r="M22" s="97"/>
      <c r="O22" s="9"/>
      <c r="Q22" s="76">
        <v>1</v>
      </c>
      <c r="R22" s="67" t="s">
        <v>2</v>
      </c>
      <c r="S22" s="69">
        <v>4</v>
      </c>
      <c r="T22" s="33"/>
      <c r="U22" s="63" t="s">
        <v>0</v>
      </c>
    </row>
    <row r="23" spans="1:21" ht="15" customHeight="1">
      <c r="A23" t="s">
        <v>1</v>
      </c>
      <c r="C23" s="76">
        <v>6</v>
      </c>
      <c r="D23" s="67" t="s">
        <v>2</v>
      </c>
      <c r="E23" s="77">
        <v>0</v>
      </c>
      <c r="F23" s="4"/>
      <c r="G23" s="4" t="s">
        <v>97</v>
      </c>
      <c r="H23" s="33"/>
      <c r="I23" s="4"/>
      <c r="J23" s="28" t="s">
        <v>2</v>
      </c>
      <c r="K23" s="10" t="s">
        <v>99</v>
      </c>
      <c r="M23" s="97"/>
      <c r="O23" s="9"/>
      <c r="Q23" s="76"/>
      <c r="R23" s="3" t="s">
        <v>39</v>
      </c>
      <c r="S23" s="77"/>
      <c r="T23" s="33"/>
      <c r="U23" s="63" t="s">
        <v>0</v>
      </c>
    </row>
    <row r="24" spans="1:21" ht="15" customHeight="1">
      <c r="A24" t="s">
        <v>1</v>
      </c>
      <c r="C24" s="76"/>
      <c r="D24" s="3" t="s">
        <v>39</v>
      </c>
      <c r="E24" s="69"/>
      <c r="F24" s="105"/>
      <c r="G24" s="10" t="s">
        <v>100</v>
      </c>
      <c r="H24" s="33"/>
      <c r="I24" s="89"/>
      <c r="J24" s="28" t="s">
        <v>2</v>
      </c>
      <c r="K24" s="4" t="s">
        <v>17</v>
      </c>
      <c r="M24" s="96"/>
      <c r="O24" s="9"/>
      <c r="Q24" s="76"/>
      <c r="R24" s="3" t="s">
        <v>39</v>
      </c>
      <c r="S24" s="69"/>
      <c r="T24" s="33"/>
      <c r="U24" s="63" t="s">
        <v>0</v>
      </c>
    </row>
    <row r="25" spans="1:21" ht="15" customHeight="1">
      <c r="A25" t="s">
        <v>1</v>
      </c>
      <c r="C25" s="76">
        <v>4</v>
      </c>
      <c r="D25" s="67" t="s">
        <v>2</v>
      </c>
      <c r="E25" s="77">
        <v>4</v>
      </c>
      <c r="F25" s="4"/>
      <c r="G25" s="4" t="s">
        <v>95</v>
      </c>
      <c r="H25" s="33"/>
      <c r="I25" s="4"/>
      <c r="J25" s="28" t="s">
        <v>2</v>
      </c>
      <c r="K25" s="10" t="s">
        <v>102</v>
      </c>
      <c r="M25" s="97"/>
      <c r="O25" s="9"/>
      <c r="Q25" s="76">
        <v>0</v>
      </c>
      <c r="R25" s="67" t="s">
        <v>2</v>
      </c>
      <c r="S25" s="69">
        <v>3</v>
      </c>
      <c r="T25" s="320" t="s">
        <v>59</v>
      </c>
      <c r="U25" s="63" t="s">
        <v>0</v>
      </c>
    </row>
    <row r="26" spans="1:21" ht="15" customHeight="1">
      <c r="A26" t="s">
        <v>1</v>
      </c>
      <c r="C26" s="60"/>
      <c r="D26" s="3" t="s">
        <v>39</v>
      </c>
      <c r="E26" s="70"/>
      <c r="F26" s="4"/>
      <c r="G26" s="159" t="s">
        <v>38</v>
      </c>
      <c r="H26" s="33"/>
      <c r="I26" s="34"/>
      <c r="J26" s="28" t="s">
        <v>2</v>
      </c>
      <c r="K26" s="4" t="s">
        <v>17</v>
      </c>
      <c r="M26" s="98"/>
      <c r="O26" s="9"/>
      <c r="Q26" s="60"/>
      <c r="R26" s="3" t="s">
        <v>39</v>
      </c>
      <c r="S26" s="70"/>
      <c r="T26" s="33"/>
      <c r="U26" s="63" t="s">
        <v>0</v>
      </c>
    </row>
    <row r="27" spans="1:21" ht="15" customHeight="1">
      <c r="A27" t="s">
        <v>1</v>
      </c>
      <c r="C27" s="76"/>
      <c r="D27" s="3" t="s">
        <v>39</v>
      </c>
      <c r="E27" s="69"/>
      <c r="F27" s="4"/>
      <c r="G27" s="10" t="s">
        <v>98</v>
      </c>
      <c r="H27" s="33"/>
      <c r="I27" s="4"/>
      <c r="J27" s="28" t="s">
        <v>2</v>
      </c>
      <c r="K27" s="4" t="s">
        <v>101</v>
      </c>
      <c r="M27" s="97"/>
      <c r="O27" s="9"/>
      <c r="Q27" s="76"/>
      <c r="R27" s="3" t="s">
        <v>39</v>
      </c>
      <c r="S27" s="69"/>
      <c r="T27" s="33"/>
      <c r="U27" s="63" t="s">
        <v>0</v>
      </c>
    </row>
    <row r="28" spans="1:21" ht="15" customHeight="1">
      <c r="A28" t="s">
        <v>1</v>
      </c>
      <c r="B28" s="15" t="s">
        <v>3</v>
      </c>
      <c r="C28" s="15"/>
      <c r="D28" s="15"/>
      <c r="E28" s="30"/>
      <c r="H28" s="1"/>
      <c r="J28" s="1"/>
      <c r="O28" s="63"/>
      <c r="U28" s="63" t="s">
        <v>0</v>
      </c>
    </row>
    <row r="29" spans="1:21" ht="15" customHeight="1">
      <c r="A29" t="s">
        <v>1</v>
      </c>
      <c r="B29" s="62" t="s">
        <v>78</v>
      </c>
      <c r="C29" s="62"/>
      <c r="D29" s="62"/>
      <c r="E29" s="2"/>
      <c r="F29" s="2"/>
      <c r="L29" s="71"/>
      <c r="M29" s="350">
        <v>38858</v>
      </c>
      <c r="N29" s="350"/>
      <c r="O29" s="350"/>
      <c r="P29" s="72" t="s">
        <v>79</v>
      </c>
      <c r="Q29" s="72"/>
      <c r="R29" s="72"/>
      <c r="S29" s="38"/>
      <c r="T29" s="39"/>
      <c r="U29" s="63" t="s">
        <v>0</v>
      </c>
    </row>
    <row r="30" spans="1:21" ht="15.75" customHeight="1">
      <c r="A30" t="s">
        <v>1</v>
      </c>
      <c r="C30" s="76">
        <v>1</v>
      </c>
      <c r="D30" s="67" t="s">
        <v>2</v>
      </c>
      <c r="E30" s="77">
        <v>2</v>
      </c>
      <c r="F30" s="4"/>
      <c r="G30" s="10" t="s">
        <v>99</v>
      </c>
      <c r="H30" s="33"/>
      <c r="I30" s="4"/>
      <c r="J30" s="28" t="s">
        <v>2</v>
      </c>
      <c r="K30" s="10" t="s">
        <v>93</v>
      </c>
      <c r="M30" s="90"/>
      <c r="O30" s="9"/>
      <c r="Q30" s="76"/>
      <c r="R30" s="3" t="s">
        <v>39</v>
      </c>
      <c r="S30" s="77"/>
      <c r="T30" s="33"/>
      <c r="U30" s="63" t="s">
        <v>0</v>
      </c>
    </row>
    <row r="31" spans="1:21" ht="15.75" customHeight="1">
      <c r="A31" t="s">
        <v>1</v>
      </c>
      <c r="C31" s="76">
        <v>4</v>
      </c>
      <c r="D31" s="67" t="s">
        <v>2</v>
      </c>
      <c r="E31" s="69">
        <v>5</v>
      </c>
      <c r="F31" s="4"/>
      <c r="G31" s="33" t="s">
        <v>94</v>
      </c>
      <c r="H31" s="33"/>
      <c r="I31" s="4"/>
      <c r="J31" s="28" t="s">
        <v>2</v>
      </c>
      <c r="K31" s="10" t="s">
        <v>100</v>
      </c>
      <c r="M31" s="90"/>
      <c r="O31" s="9"/>
      <c r="Q31" s="76">
        <v>5</v>
      </c>
      <c r="R31" s="67" t="s">
        <v>2</v>
      </c>
      <c r="S31" s="69">
        <v>0</v>
      </c>
      <c r="T31" s="320"/>
      <c r="U31" s="63" t="s">
        <v>0</v>
      </c>
    </row>
    <row r="32" spans="1:21" ht="15.75" customHeight="1">
      <c r="A32" t="s">
        <v>1</v>
      </c>
      <c r="C32" s="76">
        <v>4</v>
      </c>
      <c r="D32" s="67" t="s">
        <v>2</v>
      </c>
      <c r="E32" s="69">
        <v>2</v>
      </c>
      <c r="F32" s="4"/>
      <c r="G32" s="10" t="s">
        <v>102</v>
      </c>
      <c r="H32" s="33"/>
      <c r="I32" s="4"/>
      <c r="J32" s="28" t="s">
        <v>2</v>
      </c>
      <c r="K32" s="4" t="s">
        <v>97</v>
      </c>
      <c r="M32" s="90"/>
      <c r="O32" s="9"/>
      <c r="Q32" s="76">
        <v>0</v>
      </c>
      <c r="R32" s="67" t="s">
        <v>2</v>
      </c>
      <c r="S32" s="69">
        <v>3</v>
      </c>
      <c r="T32" s="320" t="s">
        <v>59</v>
      </c>
      <c r="U32" s="63" t="s">
        <v>0</v>
      </c>
    </row>
    <row r="33" spans="1:21" ht="15.75" customHeight="1">
      <c r="A33" t="s">
        <v>1</v>
      </c>
      <c r="C33" s="60"/>
      <c r="D33" s="3" t="s">
        <v>39</v>
      </c>
      <c r="E33" s="70"/>
      <c r="F33" s="49"/>
      <c r="G33" s="4" t="s">
        <v>17</v>
      </c>
      <c r="H33" s="33"/>
      <c r="I33" s="4"/>
      <c r="J33" s="28" t="s">
        <v>2</v>
      </c>
      <c r="K33" s="159" t="s">
        <v>38</v>
      </c>
      <c r="M33" s="90"/>
      <c r="O33" s="9"/>
      <c r="P33" s="67"/>
      <c r="Q33" s="60"/>
      <c r="R33" s="3" t="s">
        <v>39</v>
      </c>
      <c r="S33" s="70"/>
      <c r="T33" s="67"/>
      <c r="U33" s="63" t="s">
        <v>0</v>
      </c>
    </row>
    <row r="34" spans="1:21" ht="15.75" customHeight="1">
      <c r="A34" t="s">
        <v>1</v>
      </c>
      <c r="C34" s="76"/>
      <c r="D34" s="3" t="s">
        <v>39</v>
      </c>
      <c r="E34" s="69"/>
      <c r="F34" s="4"/>
      <c r="G34" s="4" t="s">
        <v>101</v>
      </c>
      <c r="H34" s="33"/>
      <c r="I34" s="34"/>
      <c r="J34" s="28" t="s">
        <v>2</v>
      </c>
      <c r="K34" s="4" t="s">
        <v>95</v>
      </c>
      <c r="M34" s="90"/>
      <c r="O34" s="9"/>
      <c r="Q34" s="76"/>
      <c r="R34" s="3" t="s">
        <v>39</v>
      </c>
      <c r="S34" s="69"/>
      <c r="T34" s="33"/>
      <c r="U34" s="63" t="s">
        <v>0</v>
      </c>
    </row>
    <row r="35" spans="1:21" ht="15.75" customHeight="1">
      <c r="A35" t="s">
        <v>1</v>
      </c>
      <c r="C35" s="76"/>
      <c r="D35" s="3" t="s">
        <v>39</v>
      </c>
      <c r="E35" s="77"/>
      <c r="F35" s="4"/>
      <c r="G35" s="4" t="s">
        <v>17</v>
      </c>
      <c r="H35" s="33"/>
      <c r="I35" s="4"/>
      <c r="J35" s="28" t="s">
        <v>2</v>
      </c>
      <c r="K35" s="10" t="s">
        <v>98</v>
      </c>
      <c r="M35" s="89"/>
      <c r="O35" s="9"/>
      <c r="Q35" s="76"/>
      <c r="R35" s="3" t="s">
        <v>39</v>
      </c>
      <c r="S35" s="77"/>
      <c r="T35" s="33"/>
      <c r="U35" s="63" t="s">
        <v>0</v>
      </c>
    </row>
    <row r="36" spans="1:21" ht="15" customHeight="1">
      <c r="A36" t="s">
        <v>1</v>
      </c>
      <c r="B36" s="15" t="s">
        <v>3</v>
      </c>
      <c r="C36" s="15"/>
      <c r="D36" s="15"/>
      <c r="E36" s="30"/>
      <c r="H36" s="1"/>
      <c r="J36" s="1"/>
      <c r="O36" s="63"/>
      <c r="S36" s="51"/>
      <c r="T36" s="20"/>
      <c r="U36" s="63" t="s">
        <v>0</v>
      </c>
    </row>
    <row r="37" spans="1:21" ht="15" customHeight="1">
      <c r="A37" t="s">
        <v>1</v>
      </c>
      <c r="B37" s="62" t="s">
        <v>80</v>
      </c>
      <c r="C37" s="62"/>
      <c r="D37" s="62"/>
      <c r="E37" s="2"/>
      <c r="F37" s="2"/>
      <c r="L37" s="71"/>
      <c r="M37" s="350">
        <v>38872</v>
      </c>
      <c r="N37" s="350"/>
      <c r="O37" s="350"/>
      <c r="P37" s="72" t="s">
        <v>81</v>
      </c>
      <c r="Q37" s="72"/>
      <c r="R37" s="72"/>
      <c r="S37" s="2"/>
      <c r="T37" s="2"/>
      <c r="U37" s="63" t="s">
        <v>0</v>
      </c>
    </row>
    <row r="38" spans="1:21" ht="15.75" customHeight="1">
      <c r="A38" t="s">
        <v>1</v>
      </c>
      <c r="C38" s="76">
        <v>0</v>
      </c>
      <c r="D38" s="67" t="s">
        <v>2</v>
      </c>
      <c r="E38" s="69">
        <v>2</v>
      </c>
      <c r="F38" s="4"/>
      <c r="G38" s="10" t="s">
        <v>96</v>
      </c>
      <c r="H38" s="33"/>
      <c r="I38" s="4"/>
      <c r="J38" s="28" t="s">
        <v>2</v>
      </c>
      <c r="K38" s="10" t="s">
        <v>100</v>
      </c>
      <c r="M38" s="90"/>
      <c r="O38" s="9"/>
      <c r="Q38" s="76">
        <v>1</v>
      </c>
      <c r="R38" s="67" t="s">
        <v>2</v>
      </c>
      <c r="S38" s="69">
        <v>4</v>
      </c>
      <c r="T38" s="91"/>
      <c r="U38" s="63" t="s">
        <v>0</v>
      </c>
    </row>
    <row r="39" spans="1:21" ht="15.75" customHeight="1">
      <c r="A39" t="s">
        <v>1</v>
      </c>
      <c r="C39" s="76">
        <v>1</v>
      </c>
      <c r="D39" s="67" t="s">
        <v>2</v>
      </c>
      <c r="E39" s="77">
        <v>9</v>
      </c>
      <c r="F39" s="4"/>
      <c r="G39" s="10" t="s">
        <v>99</v>
      </c>
      <c r="H39" s="33"/>
      <c r="I39" s="34"/>
      <c r="J39" s="28" t="s">
        <v>2</v>
      </c>
      <c r="K39" s="10" t="s">
        <v>102</v>
      </c>
      <c r="M39" s="90"/>
      <c r="O39" s="9"/>
      <c r="P39" s="33"/>
      <c r="Q39" s="76"/>
      <c r="R39" s="3" t="s">
        <v>39</v>
      </c>
      <c r="S39" s="77"/>
      <c r="T39" s="320"/>
      <c r="U39" s="63" t="s">
        <v>0</v>
      </c>
    </row>
    <row r="40" spans="1:21" ht="15.75" customHeight="1">
      <c r="A40" t="s">
        <v>1</v>
      </c>
      <c r="C40" s="60">
        <v>4</v>
      </c>
      <c r="D40" s="101" t="s">
        <v>2</v>
      </c>
      <c r="E40" s="70">
        <v>1</v>
      </c>
      <c r="F40" s="4"/>
      <c r="G40" s="159" t="s">
        <v>38</v>
      </c>
      <c r="H40" s="33"/>
      <c r="I40" s="4"/>
      <c r="J40" s="28" t="s">
        <v>2</v>
      </c>
      <c r="K40" s="33" t="s">
        <v>94</v>
      </c>
      <c r="M40" s="90"/>
      <c r="O40" s="9"/>
      <c r="P40" s="9"/>
      <c r="Q40" s="60">
        <v>2</v>
      </c>
      <c r="R40" s="101" t="s">
        <v>2</v>
      </c>
      <c r="S40" s="70">
        <v>7</v>
      </c>
      <c r="T40" s="9"/>
      <c r="U40" s="63" t="s">
        <v>0</v>
      </c>
    </row>
    <row r="41" spans="1:21" ht="15.75" customHeight="1">
      <c r="A41" t="s">
        <v>1</v>
      </c>
      <c r="C41" s="76"/>
      <c r="D41" s="3" t="s">
        <v>39</v>
      </c>
      <c r="E41" s="77"/>
      <c r="F41" s="4"/>
      <c r="G41" s="4" t="s">
        <v>97</v>
      </c>
      <c r="H41" s="33"/>
      <c r="I41" s="4"/>
      <c r="J41" s="28" t="s">
        <v>2</v>
      </c>
      <c r="K41" s="4" t="s">
        <v>101</v>
      </c>
      <c r="M41" s="90"/>
      <c r="O41" s="9"/>
      <c r="Q41" s="76"/>
      <c r="R41" s="3" t="s">
        <v>39</v>
      </c>
      <c r="S41" s="77"/>
      <c r="U41" s="63" t="s">
        <v>0</v>
      </c>
    </row>
    <row r="42" spans="1:21" ht="15.75" customHeight="1">
      <c r="A42" t="s">
        <v>1</v>
      </c>
      <c r="C42" s="76"/>
      <c r="D42" s="3" t="s">
        <v>39</v>
      </c>
      <c r="E42" s="69"/>
      <c r="F42" s="4"/>
      <c r="G42" s="10" t="s">
        <v>98</v>
      </c>
      <c r="H42" s="33"/>
      <c r="I42" s="89"/>
      <c r="J42" s="28" t="s">
        <v>2</v>
      </c>
      <c r="K42" s="4" t="s">
        <v>17</v>
      </c>
      <c r="M42" s="36"/>
      <c r="O42" s="9"/>
      <c r="P42" s="14"/>
      <c r="Q42" s="76"/>
      <c r="R42" s="3" t="s">
        <v>39</v>
      </c>
      <c r="S42" s="69"/>
      <c r="T42" s="14"/>
      <c r="U42" s="63" t="s">
        <v>0</v>
      </c>
    </row>
    <row r="43" spans="1:21" ht="15.75" customHeight="1">
      <c r="A43" t="s">
        <v>1</v>
      </c>
      <c r="C43" s="76"/>
      <c r="D43" s="3" t="s">
        <v>39</v>
      </c>
      <c r="E43" s="69"/>
      <c r="F43" s="4"/>
      <c r="G43" s="4" t="s">
        <v>95</v>
      </c>
      <c r="H43" s="33"/>
      <c r="I43" s="4"/>
      <c r="J43" s="28" t="s">
        <v>2</v>
      </c>
      <c r="K43" s="4" t="s">
        <v>17</v>
      </c>
      <c r="M43" s="90"/>
      <c r="O43" s="9"/>
      <c r="P43" s="17"/>
      <c r="Q43" s="76"/>
      <c r="R43" s="3" t="s">
        <v>39</v>
      </c>
      <c r="S43" s="78"/>
      <c r="U43" s="63" t="s">
        <v>0</v>
      </c>
    </row>
    <row r="44" spans="1:21" ht="15" customHeight="1">
      <c r="A44" t="s">
        <v>1</v>
      </c>
      <c r="B44" s="15" t="s">
        <v>3</v>
      </c>
      <c r="C44" s="15"/>
      <c r="D44" s="15"/>
      <c r="E44" s="30"/>
      <c r="H44" s="1"/>
      <c r="J44" s="1"/>
      <c r="O44" s="9"/>
      <c r="P44" s="21"/>
      <c r="Q44" s="21"/>
      <c r="R44" s="21"/>
      <c r="S44" s="29"/>
      <c r="T44" s="21"/>
      <c r="U44" s="63" t="s">
        <v>0</v>
      </c>
    </row>
    <row r="45" spans="1:21" ht="15" customHeight="1">
      <c r="A45" t="s">
        <v>1</v>
      </c>
      <c r="B45" s="62" t="s">
        <v>82</v>
      </c>
      <c r="C45" s="62"/>
      <c r="D45" s="62"/>
      <c r="E45" s="2"/>
      <c r="F45" s="2"/>
      <c r="G45" s="108"/>
      <c r="H45" s="108"/>
      <c r="L45" s="71"/>
      <c r="M45" s="9"/>
      <c r="N45" s="9"/>
      <c r="O45" s="9"/>
      <c r="P45" s="72" t="s">
        <v>83</v>
      </c>
      <c r="Q45" s="72"/>
      <c r="R45" s="72"/>
      <c r="S45" s="73"/>
      <c r="T45" s="2"/>
      <c r="U45" s="63" t="s">
        <v>0</v>
      </c>
    </row>
    <row r="46" spans="1:21" ht="15.75" customHeight="1">
      <c r="A46" t="s">
        <v>1</v>
      </c>
      <c r="C46" s="76">
        <v>2</v>
      </c>
      <c r="D46" s="67" t="s">
        <v>2</v>
      </c>
      <c r="E46" s="69">
        <v>2</v>
      </c>
      <c r="F46" s="4"/>
      <c r="G46" s="10" t="s">
        <v>102</v>
      </c>
      <c r="H46" s="33"/>
      <c r="I46" s="34"/>
      <c r="J46" s="28" t="s">
        <v>2</v>
      </c>
      <c r="K46" s="10" t="s">
        <v>93</v>
      </c>
      <c r="M46" s="90"/>
      <c r="O46" s="9"/>
      <c r="P46" s="33"/>
      <c r="Q46" s="76">
        <v>1</v>
      </c>
      <c r="R46" s="67" t="s">
        <v>2</v>
      </c>
      <c r="S46" s="78">
        <v>7</v>
      </c>
      <c r="T46" s="33"/>
      <c r="U46" s="63" t="s">
        <v>0</v>
      </c>
    </row>
    <row r="47" spans="1:21" ht="15.75" customHeight="1">
      <c r="A47" t="s">
        <v>1</v>
      </c>
      <c r="C47" s="60">
        <v>2</v>
      </c>
      <c r="D47" s="101" t="s">
        <v>2</v>
      </c>
      <c r="E47" s="70">
        <v>1</v>
      </c>
      <c r="F47" s="4"/>
      <c r="G47" s="10" t="s">
        <v>100</v>
      </c>
      <c r="H47" s="33"/>
      <c r="I47" s="4"/>
      <c r="J47" s="28" t="s">
        <v>2</v>
      </c>
      <c r="K47" s="159" t="s">
        <v>38</v>
      </c>
      <c r="M47" s="90"/>
      <c r="O47" s="9"/>
      <c r="P47" s="33"/>
      <c r="Q47" s="60">
        <v>1</v>
      </c>
      <c r="R47" s="101" t="s">
        <v>2</v>
      </c>
      <c r="S47" s="70">
        <v>2</v>
      </c>
      <c r="T47" s="33"/>
      <c r="U47" s="63" t="s">
        <v>0</v>
      </c>
    </row>
    <row r="48" spans="1:21" ht="15.75" customHeight="1">
      <c r="A48" t="s">
        <v>1</v>
      </c>
      <c r="C48" s="76"/>
      <c r="D48" s="3" t="s">
        <v>39</v>
      </c>
      <c r="E48" s="77"/>
      <c r="F48" s="4"/>
      <c r="G48" s="4" t="s">
        <v>101</v>
      </c>
      <c r="H48" s="33"/>
      <c r="I48" s="4"/>
      <c r="J48" s="28" t="s">
        <v>2</v>
      </c>
      <c r="K48" s="10" t="s">
        <v>99</v>
      </c>
      <c r="M48" s="90"/>
      <c r="O48" s="9"/>
      <c r="P48" s="33"/>
      <c r="Q48" s="76"/>
      <c r="R48" s="3" t="s">
        <v>39</v>
      </c>
      <c r="S48" s="77"/>
      <c r="T48" s="33"/>
      <c r="U48" s="63" t="s">
        <v>0</v>
      </c>
    </row>
    <row r="49" spans="1:21" ht="15.75" customHeight="1">
      <c r="A49" t="s">
        <v>1</v>
      </c>
      <c r="C49" s="76">
        <v>1</v>
      </c>
      <c r="D49" s="67" t="s">
        <v>2</v>
      </c>
      <c r="E49" s="69">
        <v>5</v>
      </c>
      <c r="F49" s="4"/>
      <c r="G49" s="33" t="s">
        <v>94</v>
      </c>
      <c r="H49" s="33"/>
      <c r="I49" s="4"/>
      <c r="J49" s="28" t="s">
        <v>2</v>
      </c>
      <c r="K49" s="10" t="s">
        <v>98</v>
      </c>
      <c r="M49" s="90"/>
      <c r="O49" s="9"/>
      <c r="P49" s="33"/>
      <c r="Q49" s="76">
        <v>3</v>
      </c>
      <c r="R49" s="67" t="s">
        <v>2</v>
      </c>
      <c r="S49" s="78">
        <v>2</v>
      </c>
      <c r="T49" s="33"/>
      <c r="U49" s="63" t="s">
        <v>0</v>
      </c>
    </row>
    <row r="50" spans="1:21" ht="15.75" customHeight="1">
      <c r="A50" t="s">
        <v>1</v>
      </c>
      <c r="C50" s="76"/>
      <c r="D50" s="3" t="s">
        <v>39</v>
      </c>
      <c r="E50" s="69"/>
      <c r="F50" s="4"/>
      <c r="G50" s="4" t="s">
        <v>17</v>
      </c>
      <c r="H50" s="33"/>
      <c r="I50" s="4"/>
      <c r="J50" s="28" t="s">
        <v>2</v>
      </c>
      <c r="K50" s="4" t="s">
        <v>97</v>
      </c>
      <c r="M50" s="90"/>
      <c r="O50" s="9"/>
      <c r="P50" s="33"/>
      <c r="Q50" s="76"/>
      <c r="R50" s="3" t="s">
        <v>39</v>
      </c>
      <c r="S50" s="69"/>
      <c r="T50" s="33"/>
      <c r="U50" s="63" t="s">
        <v>0</v>
      </c>
    </row>
    <row r="51" spans="1:21" ht="15.75" customHeight="1">
      <c r="A51" t="s">
        <v>1</v>
      </c>
      <c r="C51" s="76"/>
      <c r="D51" s="3" t="s">
        <v>39</v>
      </c>
      <c r="E51" s="69"/>
      <c r="F51" s="4"/>
      <c r="G51" s="4" t="s">
        <v>17</v>
      </c>
      <c r="H51" s="33"/>
      <c r="I51" s="4"/>
      <c r="J51" s="28" t="s">
        <v>2</v>
      </c>
      <c r="K51" s="4" t="s">
        <v>95</v>
      </c>
      <c r="M51" s="36"/>
      <c r="O51" s="9"/>
      <c r="P51" s="33"/>
      <c r="Q51" s="76"/>
      <c r="R51" s="3" t="s">
        <v>39</v>
      </c>
      <c r="S51" s="69"/>
      <c r="T51" s="36"/>
      <c r="U51" s="63" t="s">
        <v>0</v>
      </c>
    </row>
    <row r="52" spans="1:21" ht="15" customHeight="1">
      <c r="A52" t="s">
        <v>1</v>
      </c>
      <c r="B52" s="15" t="s">
        <v>3</v>
      </c>
      <c r="C52" s="15"/>
      <c r="D52" s="15"/>
      <c r="E52" s="30"/>
      <c r="H52" s="1"/>
      <c r="J52" s="1"/>
      <c r="O52" s="63"/>
      <c r="P52" s="3"/>
      <c r="Q52" s="3"/>
      <c r="R52" s="3"/>
      <c r="S52" s="37"/>
      <c r="T52" s="3"/>
      <c r="U52" s="63" t="s">
        <v>0</v>
      </c>
    </row>
    <row r="53" spans="1:21" ht="15" customHeight="1">
      <c r="A53" t="s">
        <v>1</v>
      </c>
      <c r="B53" s="62" t="s">
        <v>84</v>
      </c>
      <c r="C53" s="62"/>
      <c r="D53" s="62"/>
      <c r="E53" s="2"/>
      <c r="F53" s="2"/>
      <c r="G53" s="163"/>
      <c r="L53" s="71"/>
      <c r="M53" s="9"/>
      <c r="N53" s="9"/>
      <c r="O53" s="9"/>
      <c r="P53" s="72" t="s">
        <v>85</v>
      </c>
      <c r="Q53" s="72"/>
      <c r="R53" s="72"/>
      <c r="S53" s="57"/>
      <c r="T53" s="20"/>
      <c r="U53" s="63" t="s">
        <v>0</v>
      </c>
    </row>
    <row r="54" spans="1:21" ht="15.75" customHeight="1">
      <c r="A54" t="s">
        <v>1</v>
      </c>
      <c r="C54" s="60">
        <v>3</v>
      </c>
      <c r="D54" s="101" t="s">
        <v>2</v>
      </c>
      <c r="E54" s="70">
        <v>3</v>
      </c>
      <c r="F54" s="4"/>
      <c r="G54" s="10" t="s">
        <v>96</v>
      </c>
      <c r="H54" s="33"/>
      <c r="I54" s="4"/>
      <c r="J54" s="28" t="s">
        <v>2</v>
      </c>
      <c r="K54" s="159" t="s">
        <v>38</v>
      </c>
      <c r="M54" s="90"/>
      <c r="O54" s="9"/>
      <c r="P54" s="33"/>
      <c r="Q54" s="60">
        <v>0</v>
      </c>
      <c r="R54" s="101" t="s">
        <v>2</v>
      </c>
      <c r="S54" s="70">
        <v>3</v>
      </c>
      <c r="T54" s="33"/>
      <c r="U54" s="63" t="s">
        <v>0</v>
      </c>
    </row>
    <row r="55" spans="1:21" ht="15.75" customHeight="1">
      <c r="A55" t="s">
        <v>1</v>
      </c>
      <c r="C55" s="76"/>
      <c r="D55" s="3" t="s">
        <v>39</v>
      </c>
      <c r="E55" s="69"/>
      <c r="F55" s="4"/>
      <c r="G55" s="10" t="s">
        <v>102</v>
      </c>
      <c r="H55" s="33"/>
      <c r="I55" s="89"/>
      <c r="J55" s="28" t="s">
        <v>2</v>
      </c>
      <c r="K55" s="4" t="s">
        <v>101</v>
      </c>
      <c r="M55" s="89"/>
      <c r="O55" s="9"/>
      <c r="P55" s="33"/>
      <c r="Q55" s="76"/>
      <c r="R55" s="3" t="s">
        <v>39</v>
      </c>
      <c r="S55" s="69"/>
      <c r="T55" s="33"/>
      <c r="U55" s="63" t="s">
        <v>0</v>
      </c>
    </row>
    <row r="56" spans="1:21" ht="15.75" customHeight="1">
      <c r="A56" t="s">
        <v>1</v>
      </c>
      <c r="C56" s="76">
        <v>5</v>
      </c>
      <c r="D56" s="67" t="s">
        <v>2</v>
      </c>
      <c r="E56" s="69">
        <v>3</v>
      </c>
      <c r="F56" s="4"/>
      <c r="G56" s="10" t="s">
        <v>98</v>
      </c>
      <c r="H56" s="33"/>
      <c r="I56" s="4"/>
      <c r="J56" s="28" t="s">
        <v>2</v>
      </c>
      <c r="K56" s="10" t="s">
        <v>100</v>
      </c>
      <c r="M56" s="90"/>
      <c r="O56" s="9"/>
      <c r="P56" s="33"/>
      <c r="Q56" s="76">
        <v>3</v>
      </c>
      <c r="R56" s="67" t="s">
        <v>2</v>
      </c>
      <c r="S56" s="69">
        <v>1</v>
      </c>
      <c r="T56" s="33"/>
      <c r="U56" s="63" t="s">
        <v>0</v>
      </c>
    </row>
    <row r="57" spans="1:21" ht="15.75" customHeight="1">
      <c r="A57" t="s">
        <v>1</v>
      </c>
      <c r="B57" s="68"/>
      <c r="C57" s="60"/>
      <c r="D57" s="3" t="s">
        <v>39</v>
      </c>
      <c r="E57" s="70"/>
      <c r="F57" s="106"/>
      <c r="G57" s="10" t="s">
        <v>99</v>
      </c>
      <c r="H57" s="33"/>
      <c r="I57" s="34"/>
      <c r="J57" s="28" t="s">
        <v>2</v>
      </c>
      <c r="K57" s="4" t="s">
        <v>17</v>
      </c>
      <c r="M57" s="90"/>
      <c r="O57" s="9"/>
      <c r="P57" s="33"/>
      <c r="Q57" s="60"/>
      <c r="R57" s="3" t="s">
        <v>39</v>
      </c>
      <c r="S57" s="70"/>
      <c r="T57" s="33"/>
      <c r="U57" s="63" t="s">
        <v>0</v>
      </c>
    </row>
    <row r="58" spans="1:21" ht="15.75" customHeight="1">
      <c r="A58" t="s">
        <v>1</v>
      </c>
      <c r="B58" s="68"/>
      <c r="C58" s="76">
        <v>1</v>
      </c>
      <c r="D58" s="67" t="s">
        <v>2</v>
      </c>
      <c r="E58" s="69">
        <v>16</v>
      </c>
      <c r="F58" s="68"/>
      <c r="G58" s="4" t="s">
        <v>95</v>
      </c>
      <c r="H58" s="33"/>
      <c r="I58" s="4"/>
      <c r="J58" s="28" t="s">
        <v>2</v>
      </c>
      <c r="K58" s="33" t="s">
        <v>94</v>
      </c>
      <c r="M58" s="99"/>
      <c r="O58" s="9"/>
      <c r="P58" s="19"/>
      <c r="Q58" s="76">
        <v>2</v>
      </c>
      <c r="R58" s="67" t="s">
        <v>2</v>
      </c>
      <c r="S58" s="78">
        <v>3</v>
      </c>
      <c r="U58" s="63" t="s">
        <v>0</v>
      </c>
    </row>
    <row r="59" spans="1:21" ht="15.75" customHeight="1">
      <c r="A59" t="s">
        <v>1</v>
      </c>
      <c r="C59" s="76"/>
      <c r="D59" s="3" t="s">
        <v>39</v>
      </c>
      <c r="E59" s="78"/>
      <c r="F59" s="4"/>
      <c r="G59" s="4" t="s">
        <v>97</v>
      </c>
      <c r="H59" s="33"/>
      <c r="I59" s="4"/>
      <c r="J59" s="28" t="s">
        <v>2</v>
      </c>
      <c r="K59" s="4" t="s">
        <v>17</v>
      </c>
      <c r="M59" s="90"/>
      <c r="O59" s="9"/>
      <c r="P59" s="14"/>
      <c r="Q59" s="76"/>
      <c r="R59" s="3" t="s">
        <v>39</v>
      </c>
      <c r="S59" s="78"/>
      <c r="U59" s="63" t="s">
        <v>0</v>
      </c>
    </row>
    <row r="60" spans="1:21" ht="15" customHeight="1">
      <c r="A60" s="15" t="s">
        <v>14</v>
      </c>
      <c r="E60" s="52"/>
      <c r="G60" s="18"/>
      <c r="H60" s="10"/>
      <c r="I60" s="4"/>
      <c r="K60" s="51"/>
      <c r="M60" s="63"/>
      <c r="N60" s="14"/>
      <c r="U60" s="61" t="s">
        <v>15</v>
      </c>
    </row>
    <row r="61" spans="6:21" ht="15" customHeight="1" thickBot="1">
      <c r="F61" s="23"/>
      <c r="H61" s="15"/>
      <c r="N61" s="14"/>
      <c r="U61" s="63"/>
    </row>
    <row r="62" spans="1:21" ht="15.75">
      <c r="A62" s="6"/>
      <c r="B62" s="11" t="s">
        <v>64</v>
      </c>
      <c r="C62" s="74"/>
      <c r="D62" s="7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31"/>
    </row>
    <row r="63" spans="1:21" ht="16.5" thickBot="1">
      <c r="A63" s="6"/>
      <c r="B63" s="45" t="s">
        <v>103</v>
      </c>
      <c r="C63" s="75"/>
      <c r="D63" s="7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7"/>
      <c r="U63" s="31"/>
    </row>
    <row r="64" spans="2:21" ht="15" customHeight="1">
      <c r="B64" s="5"/>
      <c r="C64" s="5"/>
      <c r="D64" s="5"/>
      <c r="E64" s="2"/>
      <c r="F64" s="41"/>
      <c r="G64" s="31"/>
      <c r="H64" s="31"/>
      <c r="I64" s="31"/>
      <c r="J64" s="42"/>
      <c r="K64" s="7"/>
      <c r="L64" s="7"/>
      <c r="M64" s="31"/>
      <c r="N64" s="31"/>
      <c r="O64" s="31"/>
      <c r="P64" s="43"/>
      <c r="Q64" s="43"/>
      <c r="R64" s="43"/>
      <c r="S64" s="44"/>
      <c r="T64" s="44"/>
      <c r="U64" s="31"/>
    </row>
    <row r="65" spans="1:21" ht="15" customHeight="1">
      <c r="A65" s="15" t="s">
        <v>14</v>
      </c>
      <c r="E65" s="28"/>
      <c r="G65" s="4"/>
      <c r="H65" s="10"/>
      <c r="I65" s="4"/>
      <c r="J65" s="10"/>
      <c r="K65" s="4"/>
      <c r="L65" s="4"/>
      <c r="M65" s="4"/>
      <c r="T65" s="20"/>
      <c r="U65" s="61" t="s">
        <v>15</v>
      </c>
    </row>
    <row r="66" spans="1:21" ht="15" customHeight="1">
      <c r="A66" t="s">
        <v>1</v>
      </c>
      <c r="B66" s="62" t="s">
        <v>129</v>
      </c>
      <c r="C66" s="62"/>
      <c r="D66" s="62"/>
      <c r="E66" s="2"/>
      <c r="F66" s="2"/>
      <c r="G66" s="108"/>
      <c r="J66" s="8"/>
      <c r="K66" s="9"/>
      <c r="L66" s="9"/>
      <c r="P66" s="62" t="s">
        <v>86</v>
      </c>
      <c r="Q66" s="62"/>
      <c r="R66" s="62"/>
      <c r="S66" s="39"/>
      <c r="T66" s="39"/>
      <c r="U66" s="63" t="s">
        <v>0</v>
      </c>
    </row>
    <row r="67" spans="1:21" ht="15.75" customHeight="1">
      <c r="A67" t="s">
        <v>1</v>
      </c>
      <c r="C67" s="76"/>
      <c r="D67" s="3" t="s">
        <v>39</v>
      </c>
      <c r="E67" s="69"/>
      <c r="F67" s="4"/>
      <c r="G67" s="4" t="s">
        <v>101</v>
      </c>
      <c r="H67" s="33"/>
      <c r="I67" s="89"/>
      <c r="J67" s="28" t="s">
        <v>2</v>
      </c>
      <c r="K67" s="10" t="s">
        <v>93</v>
      </c>
      <c r="L67" s="4"/>
      <c r="M67" s="4"/>
      <c r="Q67" s="76"/>
      <c r="R67" s="3" t="s">
        <v>39</v>
      </c>
      <c r="S67" s="69"/>
      <c r="T67" s="33"/>
      <c r="U67" s="63" t="s">
        <v>0</v>
      </c>
    </row>
    <row r="68" spans="1:21" ht="15.75" customHeight="1">
      <c r="A68" t="s">
        <v>1</v>
      </c>
      <c r="C68" s="60">
        <v>1</v>
      </c>
      <c r="D68" s="101" t="s">
        <v>2</v>
      </c>
      <c r="E68" s="70">
        <v>3</v>
      </c>
      <c r="F68" s="4"/>
      <c r="G68" s="159" t="s">
        <v>38</v>
      </c>
      <c r="H68" s="33"/>
      <c r="I68" s="4"/>
      <c r="J68" s="28" t="s">
        <v>2</v>
      </c>
      <c r="K68" s="10" t="s">
        <v>98</v>
      </c>
      <c r="L68" s="4"/>
      <c r="M68" s="4"/>
      <c r="Q68" s="60">
        <v>1</v>
      </c>
      <c r="R68" s="101" t="s">
        <v>2</v>
      </c>
      <c r="S68" s="70">
        <v>1</v>
      </c>
      <c r="T68" s="33"/>
      <c r="U68" s="63" t="s">
        <v>0</v>
      </c>
    </row>
    <row r="69" spans="1:21" ht="15.75" customHeight="1">
      <c r="A69" t="s">
        <v>1</v>
      </c>
      <c r="C69" s="76"/>
      <c r="D69" s="3" t="s">
        <v>39</v>
      </c>
      <c r="E69" s="77"/>
      <c r="F69" s="4"/>
      <c r="G69" s="4" t="s">
        <v>17</v>
      </c>
      <c r="H69" s="33"/>
      <c r="I69" s="34"/>
      <c r="J69" s="28" t="s">
        <v>2</v>
      </c>
      <c r="K69" s="10" t="s">
        <v>102</v>
      </c>
      <c r="L69" s="4"/>
      <c r="M69" s="4"/>
      <c r="Q69" s="76"/>
      <c r="R69" s="3" t="s">
        <v>39</v>
      </c>
      <c r="S69" s="77"/>
      <c r="T69" s="33"/>
      <c r="U69" s="63" t="s">
        <v>0</v>
      </c>
    </row>
    <row r="70" spans="1:21" ht="15.75" customHeight="1">
      <c r="A70" t="s">
        <v>1</v>
      </c>
      <c r="C70" s="76">
        <v>1</v>
      </c>
      <c r="D70" s="67" t="s">
        <v>2</v>
      </c>
      <c r="E70" s="69">
        <v>2</v>
      </c>
      <c r="F70" s="4"/>
      <c r="G70" s="10" t="s">
        <v>100</v>
      </c>
      <c r="H70" s="33"/>
      <c r="I70" s="33"/>
      <c r="J70" s="28" t="s">
        <v>2</v>
      </c>
      <c r="K70" s="4" t="s">
        <v>95</v>
      </c>
      <c r="L70" s="4"/>
      <c r="M70" s="4"/>
      <c r="Q70" s="76">
        <v>4</v>
      </c>
      <c r="R70" s="67" t="s">
        <v>2</v>
      </c>
      <c r="S70" s="69">
        <v>1</v>
      </c>
      <c r="T70" s="33"/>
      <c r="U70" s="63" t="s">
        <v>0</v>
      </c>
    </row>
    <row r="71" spans="1:21" ht="15.75" customHeight="1">
      <c r="A71" t="s">
        <v>1</v>
      </c>
      <c r="C71" s="76"/>
      <c r="D71" s="3" t="s">
        <v>39</v>
      </c>
      <c r="E71" s="77"/>
      <c r="F71" s="4"/>
      <c r="G71" s="4" t="s">
        <v>17</v>
      </c>
      <c r="H71" s="33"/>
      <c r="I71" s="4"/>
      <c r="J71" s="28" t="s">
        <v>2</v>
      </c>
      <c r="K71" s="10" t="s">
        <v>99</v>
      </c>
      <c r="L71" s="4"/>
      <c r="M71" s="4"/>
      <c r="Q71" s="76"/>
      <c r="R71" s="3" t="s">
        <v>39</v>
      </c>
      <c r="S71" s="77"/>
      <c r="T71" s="92"/>
      <c r="U71" s="63" t="s">
        <v>0</v>
      </c>
    </row>
    <row r="72" spans="1:21" ht="15.75" customHeight="1">
      <c r="A72" t="s">
        <v>1</v>
      </c>
      <c r="C72" s="76">
        <v>5</v>
      </c>
      <c r="D72" s="67" t="s">
        <v>2</v>
      </c>
      <c r="E72" s="78">
        <v>4</v>
      </c>
      <c r="F72" s="4"/>
      <c r="G72" s="33" t="s">
        <v>94</v>
      </c>
      <c r="H72" s="33"/>
      <c r="I72" s="4"/>
      <c r="J72" s="28" t="s">
        <v>2</v>
      </c>
      <c r="K72" s="4" t="s">
        <v>97</v>
      </c>
      <c r="L72" s="4"/>
      <c r="M72" s="4"/>
      <c r="Q72" s="76">
        <v>4</v>
      </c>
      <c r="R72" s="67" t="s">
        <v>2</v>
      </c>
      <c r="S72" s="78">
        <v>1</v>
      </c>
      <c r="T72" s="93"/>
      <c r="U72" s="63" t="s">
        <v>0</v>
      </c>
    </row>
    <row r="73" spans="1:21" ht="15" customHeight="1">
      <c r="A73" t="s">
        <v>1</v>
      </c>
      <c r="B73" s="15" t="s">
        <v>3</v>
      </c>
      <c r="C73" s="15"/>
      <c r="D73" s="15"/>
      <c r="J73" s="28"/>
      <c r="U73" s="63" t="s">
        <v>0</v>
      </c>
    </row>
    <row r="74" spans="1:21" ht="15" customHeight="1">
      <c r="A74" t="s">
        <v>1</v>
      </c>
      <c r="B74" s="62" t="s">
        <v>87</v>
      </c>
      <c r="C74" s="62"/>
      <c r="D74" s="62"/>
      <c r="E74" s="2"/>
      <c r="F74" s="2"/>
      <c r="G74" s="350">
        <v>38851</v>
      </c>
      <c r="H74" s="350"/>
      <c r="J74" s="16"/>
      <c r="K74" s="9"/>
      <c r="L74" s="9"/>
      <c r="P74" s="62" t="s">
        <v>88</v>
      </c>
      <c r="Q74" s="62"/>
      <c r="R74" s="62"/>
      <c r="S74" s="39"/>
      <c r="T74" s="39"/>
      <c r="U74" s="63" t="s">
        <v>0</v>
      </c>
    </row>
    <row r="75" spans="1:21" ht="15.75" customHeight="1">
      <c r="A75" t="s">
        <v>1</v>
      </c>
      <c r="C75" s="76">
        <v>2</v>
      </c>
      <c r="D75" s="67" t="s">
        <v>2</v>
      </c>
      <c r="E75" s="78">
        <v>4</v>
      </c>
      <c r="F75" s="4"/>
      <c r="G75" s="10" t="s">
        <v>96</v>
      </c>
      <c r="H75" s="33"/>
      <c r="I75" s="89"/>
      <c r="J75" s="28" t="s">
        <v>2</v>
      </c>
      <c r="K75" s="10" t="s">
        <v>98</v>
      </c>
      <c r="L75" s="4"/>
      <c r="M75" s="4"/>
      <c r="Q75" s="76">
        <v>2</v>
      </c>
      <c r="R75" s="67" t="s">
        <v>2</v>
      </c>
      <c r="S75" s="78">
        <v>8</v>
      </c>
      <c r="T75" s="33"/>
      <c r="U75" s="63" t="s">
        <v>0</v>
      </c>
    </row>
    <row r="76" spans="1:21" ht="15.75" customHeight="1">
      <c r="A76" t="s">
        <v>1</v>
      </c>
      <c r="C76" s="76"/>
      <c r="D76" s="3" t="s">
        <v>39</v>
      </c>
      <c r="E76" s="69"/>
      <c r="F76" s="4"/>
      <c r="G76" s="4" t="s">
        <v>101</v>
      </c>
      <c r="H76" s="33"/>
      <c r="I76" s="4"/>
      <c r="J76" s="28" t="s">
        <v>2</v>
      </c>
      <c r="K76" s="4" t="s">
        <v>17</v>
      </c>
      <c r="L76" s="4"/>
      <c r="M76" s="4"/>
      <c r="Q76" s="76"/>
      <c r="R76" s="3" t="s">
        <v>39</v>
      </c>
      <c r="S76" s="78"/>
      <c r="T76" s="35"/>
      <c r="U76" s="63" t="s">
        <v>0</v>
      </c>
    </row>
    <row r="77" spans="1:21" ht="15.75" customHeight="1">
      <c r="A77" t="s">
        <v>1</v>
      </c>
      <c r="C77" s="60">
        <v>1</v>
      </c>
      <c r="D77" s="101" t="s">
        <v>2</v>
      </c>
      <c r="E77" s="70">
        <v>5</v>
      </c>
      <c r="F77" s="49"/>
      <c r="G77" s="4" t="s">
        <v>95</v>
      </c>
      <c r="H77" s="33"/>
      <c r="I77" s="34"/>
      <c r="J77" s="28" t="s">
        <v>2</v>
      </c>
      <c r="K77" s="159" t="s">
        <v>38</v>
      </c>
      <c r="L77" s="4"/>
      <c r="M77" s="4"/>
      <c r="Q77" s="60">
        <v>0</v>
      </c>
      <c r="R77" s="101" t="s">
        <v>2</v>
      </c>
      <c r="S77" s="70">
        <v>12</v>
      </c>
      <c r="T77" s="35"/>
      <c r="U77" s="63" t="s">
        <v>0</v>
      </c>
    </row>
    <row r="78" spans="1:21" ht="15.75" customHeight="1">
      <c r="A78" t="s">
        <v>1</v>
      </c>
      <c r="C78" s="76"/>
      <c r="D78" s="3" t="s">
        <v>39</v>
      </c>
      <c r="E78" s="78"/>
      <c r="F78" s="4"/>
      <c r="G78" s="10" t="s">
        <v>102</v>
      </c>
      <c r="H78" s="33"/>
      <c r="I78" s="4"/>
      <c r="J78" s="28" t="s">
        <v>2</v>
      </c>
      <c r="K78" s="4" t="s">
        <v>17</v>
      </c>
      <c r="L78" s="4"/>
      <c r="M78" s="4"/>
      <c r="Q78" s="76"/>
      <c r="R78" s="3" t="s">
        <v>39</v>
      </c>
      <c r="S78" s="78"/>
      <c r="T78" s="35"/>
      <c r="U78" s="63" t="s">
        <v>0</v>
      </c>
    </row>
    <row r="79" spans="1:21" ht="15.75" customHeight="1">
      <c r="A79" t="s">
        <v>1</v>
      </c>
      <c r="C79" s="76">
        <v>3</v>
      </c>
      <c r="D79" s="67" t="s">
        <v>2</v>
      </c>
      <c r="E79" s="78">
        <v>0</v>
      </c>
      <c r="F79" s="106" t="s">
        <v>59</v>
      </c>
      <c r="G79" s="4" t="s">
        <v>97</v>
      </c>
      <c r="H79" s="33"/>
      <c r="I79" s="4"/>
      <c r="J79" s="28" t="s">
        <v>2</v>
      </c>
      <c r="K79" s="10" t="s">
        <v>100</v>
      </c>
      <c r="L79" s="4"/>
      <c r="M79" s="4"/>
      <c r="Q79" s="76">
        <v>2</v>
      </c>
      <c r="R79" s="67" t="s">
        <v>2</v>
      </c>
      <c r="S79" s="78">
        <v>0</v>
      </c>
      <c r="T79" s="35"/>
      <c r="U79" s="63" t="s">
        <v>0</v>
      </c>
    </row>
    <row r="80" spans="1:21" ht="15.75" customHeight="1">
      <c r="A80" t="s">
        <v>1</v>
      </c>
      <c r="C80" s="76">
        <v>0</v>
      </c>
      <c r="D80" s="67" t="s">
        <v>2</v>
      </c>
      <c r="E80" s="77">
        <v>3</v>
      </c>
      <c r="F80" s="106" t="s">
        <v>59</v>
      </c>
      <c r="G80" s="10" t="s">
        <v>99</v>
      </c>
      <c r="H80" s="33"/>
      <c r="I80" s="4"/>
      <c r="J80" s="28" t="s">
        <v>2</v>
      </c>
      <c r="K80" s="33" t="s">
        <v>94</v>
      </c>
      <c r="L80" s="4"/>
      <c r="M80" s="4"/>
      <c r="P80" s="76"/>
      <c r="Q80" s="76"/>
      <c r="R80" s="3" t="s">
        <v>39</v>
      </c>
      <c r="S80" s="77"/>
      <c r="T80" s="33"/>
      <c r="U80" s="63" t="s">
        <v>0</v>
      </c>
    </row>
    <row r="81" spans="1:21" ht="15" customHeight="1">
      <c r="A81" t="s">
        <v>1</v>
      </c>
      <c r="B81" s="15" t="s">
        <v>3</v>
      </c>
      <c r="C81" s="15"/>
      <c r="D81" s="15"/>
      <c r="H81" s="1"/>
      <c r="U81" s="63" t="s">
        <v>0</v>
      </c>
    </row>
    <row r="82" spans="1:21" ht="15" customHeight="1">
      <c r="A82" t="s">
        <v>1</v>
      </c>
      <c r="B82" s="62" t="s">
        <v>89</v>
      </c>
      <c r="C82" s="62"/>
      <c r="D82" s="62"/>
      <c r="E82" s="2"/>
      <c r="F82" s="2"/>
      <c r="G82" s="108"/>
      <c r="J82" s="16"/>
      <c r="K82" s="9"/>
      <c r="L82" s="9"/>
      <c r="M82" s="351"/>
      <c r="N82" s="351"/>
      <c r="O82" s="351"/>
      <c r="P82" s="62" t="s">
        <v>90</v>
      </c>
      <c r="Q82" s="62"/>
      <c r="R82" s="62"/>
      <c r="S82" s="38"/>
      <c r="T82" s="39"/>
      <c r="U82" s="63" t="s">
        <v>0</v>
      </c>
    </row>
    <row r="83" spans="1:21" ht="15.75" customHeight="1">
      <c r="A83" t="s">
        <v>1</v>
      </c>
      <c r="C83" s="76"/>
      <c r="D83" s="3" t="s">
        <v>39</v>
      </c>
      <c r="E83" s="78"/>
      <c r="G83" s="4" t="s">
        <v>17</v>
      </c>
      <c r="H83" s="33"/>
      <c r="I83" s="4"/>
      <c r="J83" s="28" t="s">
        <v>2</v>
      </c>
      <c r="K83" s="10" t="s">
        <v>93</v>
      </c>
      <c r="L83" s="4"/>
      <c r="Q83" s="76"/>
      <c r="R83" s="3" t="s">
        <v>39</v>
      </c>
      <c r="S83" s="78"/>
      <c r="T83" s="33"/>
      <c r="U83" s="63" t="s">
        <v>0</v>
      </c>
    </row>
    <row r="84" spans="1:21" ht="15.75" customHeight="1">
      <c r="A84" t="s">
        <v>1</v>
      </c>
      <c r="C84" s="76">
        <v>9</v>
      </c>
      <c r="D84" s="67" t="s">
        <v>2</v>
      </c>
      <c r="E84" s="78">
        <v>2</v>
      </c>
      <c r="G84" s="10" t="s">
        <v>98</v>
      </c>
      <c r="H84" s="33"/>
      <c r="I84" s="4"/>
      <c r="J84" s="28" t="s">
        <v>2</v>
      </c>
      <c r="K84" s="4" t="s">
        <v>95</v>
      </c>
      <c r="L84" s="4"/>
      <c r="Q84" s="76">
        <v>3</v>
      </c>
      <c r="R84" s="67" t="s">
        <v>2</v>
      </c>
      <c r="S84" s="78">
        <v>4</v>
      </c>
      <c r="T84" s="320"/>
      <c r="U84" s="63" t="s">
        <v>0</v>
      </c>
    </row>
    <row r="85" spans="1:21" ht="15.75" customHeight="1">
      <c r="A85" t="s">
        <v>1</v>
      </c>
      <c r="C85" s="76"/>
      <c r="D85" s="3" t="s">
        <v>39</v>
      </c>
      <c r="E85" s="78"/>
      <c r="G85" s="4" t="s">
        <v>17</v>
      </c>
      <c r="H85" s="33"/>
      <c r="I85" s="4"/>
      <c r="J85" s="28" t="s">
        <v>2</v>
      </c>
      <c r="K85" s="4" t="s">
        <v>101</v>
      </c>
      <c r="L85" s="4"/>
      <c r="Q85" s="76"/>
      <c r="R85" s="3" t="s">
        <v>39</v>
      </c>
      <c r="S85" s="78"/>
      <c r="T85" s="320"/>
      <c r="U85" s="63" t="s">
        <v>0</v>
      </c>
    </row>
    <row r="86" spans="1:21" ht="15.75" customHeight="1">
      <c r="A86" t="s">
        <v>1</v>
      </c>
      <c r="C86" s="60">
        <v>3</v>
      </c>
      <c r="D86" s="101" t="s">
        <v>2</v>
      </c>
      <c r="E86" s="70">
        <v>2</v>
      </c>
      <c r="G86" s="159" t="s">
        <v>38</v>
      </c>
      <c r="H86" s="33"/>
      <c r="I86" s="4"/>
      <c r="J86" s="28" t="s">
        <v>2</v>
      </c>
      <c r="K86" s="4" t="s">
        <v>97</v>
      </c>
      <c r="L86" s="4"/>
      <c r="Q86" s="60">
        <v>0</v>
      </c>
      <c r="R86" s="101" t="s">
        <v>2</v>
      </c>
      <c r="S86" s="70">
        <v>1</v>
      </c>
      <c r="T86" s="33"/>
      <c r="U86" s="63" t="s">
        <v>0</v>
      </c>
    </row>
    <row r="87" spans="1:21" ht="15.75" customHeight="1">
      <c r="A87" t="s">
        <v>1</v>
      </c>
      <c r="C87" s="76">
        <v>7</v>
      </c>
      <c r="D87" s="67" t="s">
        <v>2</v>
      </c>
      <c r="E87" s="78">
        <v>3</v>
      </c>
      <c r="G87" s="33" t="s">
        <v>94</v>
      </c>
      <c r="H87" s="33"/>
      <c r="I87" s="4"/>
      <c r="J87" s="28" t="s">
        <v>2</v>
      </c>
      <c r="K87" s="10" t="s">
        <v>102</v>
      </c>
      <c r="L87" s="4"/>
      <c r="Q87" s="76">
        <v>7</v>
      </c>
      <c r="R87" s="67" t="s">
        <v>2</v>
      </c>
      <c r="S87" s="78">
        <v>3</v>
      </c>
      <c r="T87" s="33"/>
      <c r="U87" s="63" t="s">
        <v>0</v>
      </c>
    </row>
    <row r="88" spans="1:21" ht="15.75" customHeight="1">
      <c r="A88" t="s">
        <v>1</v>
      </c>
      <c r="C88" s="76">
        <v>3</v>
      </c>
      <c r="D88" s="67" t="s">
        <v>2</v>
      </c>
      <c r="E88" s="77">
        <v>0</v>
      </c>
      <c r="F88" s="78" t="s">
        <v>59</v>
      </c>
      <c r="G88" s="10" t="s">
        <v>100</v>
      </c>
      <c r="H88" s="33"/>
      <c r="I88" s="4"/>
      <c r="J88" s="28" t="s">
        <v>2</v>
      </c>
      <c r="K88" s="10" t="s">
        <v>99</v>
      </c>
      <c r="L88" s="4"/>
      <c r="Q88" s="76"/>
      <c r="R88" s="3" t="s">
        <v>39</v>
      </c>
      <c r="S88" s="77"/>
      <c r="T88" s="33"/>
      <c r="U88" s="63" t="s">
        <v>0</v>
      </c>
    </row>
    <row r="89" spans="1:21" ht="15" customHeight="1">
      <c r="A89" t="s">
        <v>1</v>
      </c>
      <c r="B89" s="15" t="s">
        <v>3</v>
      </c>
      <c r="C89" s="15"/>
      <c r="D89" s="15"/>
      <c r="H89" s="1"/>
      <c r="U89" s="63" t="s">
        <v>0</v>
      </c>
    </row>
    <row r="90" spans="1:21" ht="15" customHeight="1">
      <c r="A90" t="s">
        <v>1</v>
      </c>
      <c r="B90" s="62" t="s">
        <v>91</v>
      </c>
      <c r="C90" s="62"/>
      <c r="D90" s="62"/>
      <c r="E90" s="2"/>
      <c r="F90" s="2"/>
      <c r="G90" s="350">
        <v>38879</v>
      </c>
      <c r="H90" s="350"/>
      <c r="J90" s="8"/>
      <c r="K90" s="9"/>
      <c r="L90" s="9"/>
      <c r="M90" s="350">
        <v>38862</v>
      </c>
      <c r="N90" s="350"/>
      <c r="O90" s="350"/>
      <c r="P90" s="62" t="s">
        <v>92</v>
      </c>
      <c r="Q90" s="62"/>
      <c r="R90" s="62"/>
      <c r="S90" s="38"/>
      <c r="T90" s="39"/>
      <c r="U90" s="63" t="s">
        <v>0</v>
      </c>
    </row>
    <row r="91" spans="1:21" ht="15.75" customHeight="1">
      <c r="A91" t="s">
        <v>1</v>
      </c>
      <c r="C91" s="76">
        <v>3</v>
      </c>
      <c r="D91" s="67" t="s">
        <v>2</v>
      </c>
      <c r="E91" s="69">
        <v>0</v>
      </c>
      <c r="F91" s="78" t="s">
        <v>59</v>
      </c>
      <c r="G91" s="10" t="s">
        <v>96</v>
      </c>
      <c r="H91" s="33"/>
      <c r="I91" s="4"/>
      <c r="J91" s="28" t="s">
        <v>2</v>
      </c>
      <c r="K91" s="4" t="s">
        <v>95</v>
      </c>
      <c r="L91" s="4"/>
      <c r="Q91" s="76">
        <v>4</v>
      </c>
      <c r="R91" s="67" t="s">
        <v>2</v>
      </c>
      <c r="S91" s="77">
        <v>2</v>
      </c>
      <c r="T91" s="320"/>
      <c r="U91" s="63" t="s">
        <v>0</v>
      </c>
    </row>
    <row r="92" spans="1:21" ht="15.75" customHeight="1">
      <c r="A92" t="s">
        <v>1</v>
      </c>
      <c r="C92" s="76"/>
      <c r="D92" s="3" t="s">
        <v>39</v>
      </c>
      <c r="E92" s="69"/>
      <c r="G92" s="4" t="s">
        <v>17</v>
      </c>
      <c r="H92" s="33"/>
      <c r="I92" s="4"/>
      <c r="J92" s="28" t="s">
        <v>2</v>
      </c>
      <c r="K92" s="4" t="s">
        <v>17</v>
      </c>
      <c r="L92" s="4"/>
      <c r="Q92" s="76"/>
      <c r="R92" s="3" t="s">
        <v>39</v>
      </c>
      <c r="S92" s="69"/>
      <c r="T92" s="33"/>
      <c r="U92" s="63" t="s">
        <v>0</v>
      </c>
    </row>
    <row r="93" spans="1:21" ht="15.75" customHeight="1">
      <c r="A93" t="s">
        <v>1</v>
      </c>
      <c r="C93" s="76">
        <v>2</v>
      </c>
      <c r="D93" s="67" t="s">
        <v>2</v>
      </c>
      <c r="E93" s="69">
        <v>3</v>
      </c>
      <c r="G93" s="4" t="s">
        <v>97</v>
      </c>
      <c r="H93" s="33"/>
      <c r="I93" s="4"/>
      <c r="J93" s="28" t="s">
        <v>2</v>
      </c>
      <c r="K93" s="10" t="s">
        <v>98</v>
      </c>
      <c r="L93" s="4"/>
      <c r="P93" s="65"/>
      <c r="Q93" s="76">
        <v>2</v>
      </c>
      <c r="R93" s="67" t="s">
        <v>2</v>
      </c>
      <c r="S93" s="77">
        <v>5</v>
      </c>
      <c r="T93" s="33"/>
      <c r="U93" s="63" t="s">
        <v>0</v>
      </c>
    </row>
    <row r="94" spans="1:21" ht="15.75" customHeight="1">
      <c r="A94" t="s">
        <v>1</v>
      </c>
      <c r="C94" s="76"/>
      <c r="D94" s="3" t="s">
        <v>39</v>
      </c>
      <c r="E94" s="69"/>
      <c r="G94" s="4" t="s">
        <v>101</v>
      </c>
      <c r="H94" s="33"/>
      <c r="I94" s="4"/>
      <c r="J94" s="28" t="s">
        <v>2</v>
      </c>
      <c r="K94" s="33" t="s">
        <v>94</v>
      </c>
      <c r="L94" s="4"/>
      <c r="Q94" s="76"/>
      <c r="R94" s="3" t="s">
        <v>39</v>
      </c>
      <c r="S94" s="69"/>
      <c r="T94" s="33"/>
      <c r="U94" s="63" t="s">
        <v>0</v>
      </c>
    </row>
    <row r="95" spans="1:21" ht="15.75" customHeight="1">
      <c r="A95" t="s">
        <v>1</v>
      </c>
      <c r="C95" s="60">
        <v>0</v>
      </c>
      <c r="D95" s="101" t="s">
        <v>2</v>
      </c>
      <c r="E95" s="70">
        <v>3</v>
      </c>
      <c r="F95" s="78" t="s">
        <v>59</v>
      </c>
      <c r="G95" s="10" t="s">
        <v>99</v>
      </c>
      <c r="H95" s="33"/>
      <c r="I95" s="4"/>
      <c r="J95" s="28" t="s">
        <v>2</v>
      </c>
      <c r="K95" s="159" t="s">
        <v>38</v>
      </c>
      <c r="L95" s="4"/>
      <c r="Q95" s="60"/>
      <c r="R95" s="3" t="s">
        <v>39</v>
      </c>
      <c r="S95" s="70"/>
      <c r="T95" s="321"/>
      <c r="U95" s="63" t="s">
        <v>0</v>
      </c>
    </row>
    <row r="96" spans="1:21" ht="15.75" customHeight="1">
      <c r="A96" t="s">
        <v>1</v>
      </c>
      <c r="C96" s="76">
        <v>0</v>
      </c>
      <c r="D96" s="67" t="s">
        <v>2</v>
      </c>
      <c r="E96" s="69">
        <v>3</v>
      </c>
      <c r="F96" s="105"/>
      <c r="G96" s="10" t="s">
        <v>102</v>
      </c>
      <c r="H96" s="33"/>
      <c r="I96" s="4"/>
      <c r="J96" s="28" t="s">
        <v>2</v>
      </c>
      <c r="K96" s="10" t="s">
        <v>100</v>
      </c>
      <c r="L96" s="4"/>
      <c r="P96" s="65"/>
      <c r="Q96" s="76">
        <v>0</v>
      </c>
      <c r="R96" s="67" t="s">
        <v>2</v>
      </c>
      <c r="S96" s="69">
        <v>4</v>
      </c>
      <c r="T96" s="33"/>
      <c r="U96" s="63" t="s">
        <v>0</v>
      </c>
    </row>
    <row r="97" spans="1:21" ht="15" customHeight="1">
      <c r="A97" s="15" t="s">
        <v>14</v>
      </c>
      <c r="E97" s="50"/>
      <c r="G97" s="4"/>
      <c r="H97" s="10"/>
      <c r="I97" s="4"/>
      <c r="J97" s="10"/>
      <c r="K97" s="4"/>
      <c r="L97" s="4"/>
      <c r="S97" s="51"/>
      <c r="T97" s="20"/>
      <c r="U97" s="61" t="s">
        <v>15</v>
      </c>
    </row>
    <row r="98" spans="2:21" ht="15" customHeight="1">
      <c r="B98" s="15"/>
      <c r="C98" s="15"/>
      <c r="D98" s="15"/>
      <c r="H98" s="1"/>
      <c r="U98" s="63"/>
    </row>
    <row r="99" spans="2:21" ht="15" customHeight="1">
      <c r="B99" s="62"/>
      <c r="C99" s="62"/>
      <c r="D99" s="62"/>
      <c r="E99" s="2"/>
      <c r="F99" s="2"/>
      <c r="J99" s="8"/>
      <c r="K99" s="9"/>
      <c r="L99" s="9"/>
      <c r="P99" s="62"/>
      <c r="Q99" s="62"/>
      <c r="R99" s="62"/>
      <c r="S99" s="38"/>
      <c r="T99" s="39"/>
      <c r="U99" s="63"/>
    </row>
    <row r="100" spans="2:20" ht="15" customHeight="1">
      <c r="B100" s="32" t="s">
        <v>4</v>
      </c>
      <c r="C100" s="32"/>
      <c r="D100" s="32"/>
      <c r="E100" s="20"/>
      <c r="F100" s="20"/>
      <c r="G100" s="20"/>
      <c r="H100" s="20"/>
      <c r="I100" s="20"/>
      <c r="J100" s="58"/>
      <c r="K100" s="20"/>
      <c r="L100" s="20"/>
      <c r="M100" s="20"/>
      <c r="N100" s="20"/>
      <c r="O100" s="20"/>
      <c r="P100" s="56"/>
      <c r="Q100" s="56"/>
      <c r="R100" s="56"/>
      <c r="S100" s="57"/>
      <c r="T100" s="20"/>
    </row>
    <row r="101" spans="2:21" ht="15" customHeight="1">
      <c r="B101" s="17"/>
      <c r="C101" s="17"/>
      <c r="D101" s="17"/>
      <c r="E101" s="33"/>
      <c r="F101" s="9"/>
      <c r="G101" s="33"/>
      <c r="H101" s="33"/>
      <c r="I101" s="64">
        <f ca="1">TODAY()</f>
        <v>39931</v>
      </c>
      <c r="J101" s="2"/>
      <c r="K101" s="2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" customHeight="1">
      <c r="A102" s="15" t="s">
        <v>14</v>
      </c>
      <c r="E102" s="3"/>
      <c r="G102" s="4"/>
      <c r="H102" s="10"/>
      <c r="I102" s="4"/>
      <c r="K102" s="1"/>
      <c r="U102" s="61" t="s">
        <v>15</v>
      </c>
    </row>
    <row r="103" spans="1:21" ht="15" customHeight="1">
      <c r="A103" s="9" t="s">
        <v>1</v>
      </c>
      <c r="B103" s="14"/>
      <c r="C103" s="14"/>
      <c r="D103" s="14"/>
      <c r="E103" s="19"/>
      <c r="F103" s="14"/>
      <c r="G103" s="14"/>
      <c r="H103" s="19"/>
      <c r="I103" s="14"/>
      <c r="J103" s="14"/>
      <c r="K103" s="19"/>
      <c r="L103" s="14"/>
      <c r="M103" s="14"/>
      <c r="N103" s="14"/>
      <c r="O103" s="14"/>
      <c r="P103" s="14"/>
      <c r="Q103" s="14"/>
      <c r="R103" s="14"/>
      <c r="S103" s="14"/>
      <c r="T103" s="14"/>
      <c r="U103" s="63" t="s">
        <v>0</v>
      </c>
    </row>
    <row r="104" spans="1:21" ht="15" customHeight="1">
      <c r="A104" s="9" t="s">
        <v>1</v>
      </c>
      <c r="E104" s="3"/>
      <c r="F104" s="4"/>
      <c r="G104" s="4"/>
      <c r="H104" s="83"/>
      <c r="I104" s="21" t="s">
        <v>5</v>
      </c>
      <c r="J104" s="84" t="s">
        <v>6</v>
      </c>
      <c r="K104" s="84" t="s">
        <v>7</v>
      </c>
      <c r="L104" s="84" t="s">
        <v>8</v>
      </c>
      <c r="M104" s="84" t="s">
        <v>9</v>
      </c>
      <c r="N104" s="323" t="s">
        <v>63</v>
      </c>
      <c r="O104" s="84" t="s">
        <v>10</v>
      </c>
      <c r="P104" s="84" t="s">
        <v>11</v>
      </c>
      <c r="Q104" s="21"/>
      <c r="R104" s="21"/>
      <c r="S104" s="22" t="s">
        <v>12</v>
      </c>
      <c r="T104" s="2"/>
      <c r="U104" s="63" t="s">
        <v>0</v>
      </c>
    </row>
    <row r="105" spans="1:21" ht="15" customHeight="1">
      <c r="A105" t="s">
        <v>1</v>
      </c>
      <c r="F105" s="4"/>
      <c r="H105" s="17"/>
      <c r="I105" s="165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63" t="s">
        <v>0</v>
      </c>
    </row>
    <row r="106" spans="1:22" ht="15" customHeight="1">
      <c r="A106" s="9" t="s">
        <v>1</v>
      </c>
      <c r="B106" s="40">
        <v>1</v>
      </c>
      <c r="C106" s="40"/>
      <c r="D106" s="4"/>
      <c r="E106" s="10" t="s">
        <v>98</v>
      </c>
      <c r="F106" s="89"/>
      <c r="G106" s="4"/>
      <c r="H106" s="82"/>
      <c r="I106" s="174">
        <f>SUM(K106*4,L106*2,M106*1)</f>
        <v>49</v>
      </c>
      <c r="J106" s="66">
        <f aca="true" t="shared" si="0" ref="J106:J117">SUM(K106,L106,M106)</f>
        <v>15</v>
      </c>
      <c r="K106" s="66">
        <v>11</v>
      </c>
      <c r="L106" s="66">
        <v>1</v>
      </c>
      <c r="M106" s="66">
        <v>3</v>
      </c>
      <c r="N106" s="322">
        <v>0</v>
      </c>
      <c r="O106" s="85">
        <f>$C$9+$E$18+$C$27+$E$35+$C$42+$E$49+$C$56+$E$68+$E$75+$C$84+$E$93+$Q$9+$S$18+$Q$27+$S$35+$Q$42+$S$49+$Q$56+$S$68+$S$75+$Q$84+$S$93</f>
        <v>62</v>
      </c>
      <c r="P106" s="86">
        <f>$E$9+$C$18+$E$27+$C$35+$E$42+$C$49+$E$56+$C$68+$C$75+$E$84+$C$93+$S$9+$Q$18+$S$27+$Q$35+$S$42+$Q$49+$S$56+$Q$68+$Q$75+$S$84+$Q$93</f>
        <v>31</v>
      </c>
      <c r="Q106" s="3"/>
      <c r="R106" s="28"/>
      <c r="S106" s="57">
        <f aca="true" t="shared" si="1" ref="S106:S117">O106-P106</f>
        <v>31</v>
      </c>
      <c r="T106" s="20"/>
      <c r="U106" s="63" t="s">
        <v>0</v>
      </c>
      <c r="V106" s="79"/>
    </row>
    <row r="107" spans="1:21" ht="15" customHeight="1">
      <c r="A107" s="19" t="s">
        <v>1</v>
      </c>
      <c r="B107" s="40">
        <v>2</v>
      </c>
      <c r="C107" s="40"/>
      <c r="D107" s="10"/>
      <c r="E107" s="33" t="s">
        <v>94</v>
      </c>
      <c r="F107" s="34"/>
      <c r="G107" s="4"/>
      <c r="H107" s="82"/>
      <c r="I107" s="174">
        <f>SUM(K107*4,L107*2,M107*1)</f>
        <v>49</v>
      </c>
      <c r="J107" s="66">
        <f t="shared" si="0"/>
        <v>15</v>
      </c>
      <c r="K107" s="66">
        <v>11</v>
      </c>
      <c r="L107" s="66">
        <v>1</v>
      </c>
      <c r="M107" s="66">
        <v>3</v>
      </c>
      <c r="N107" s="322">
        <v>0</v>
      </c>
      <c r="O107" s="85">
        <f>$C$8+$E$15+$E$22+$C$31+$E$40+$C$49+$E$58+$C$72+$E$80+$C$87+$E$94+$Q$8+$S$15+$S$22+$Q$31+$S$40+$Q$49+$S$58+$Q$72+$S$80+$Q$87+$S$94</f>
        <v>70</v>
      </c>
      <c r="P107" s="85">
        <f>$E$8+$C$15+$C$22+$E$31+$C$40+$E$49+$C$58+$E$72+$C$80+$E$87+$C$94+$S$8+$Q$15+$Q$22+$S$31+$Q$40+$S$49+$Q$58+$S$72+$Q$80+$S$87+$Q$94</f>
        <v>33</v>
      </c>
      <c r="Q107" s="3"/>
      <c r="R107" s="28"/>
      <c r="S107" s="57">
        <f t="shared" si="1"/>
        <v>37</v>
      </c>
      <c r="T107" s="20"/>
      <c r="U107" s="63" t="s">
        <v>0</v>
      </c>
    </row>
    <row r="108" spans="1:21" ht="15" customHeight="1">
      <c r="A108" t="s">
        <v>1</v>
      </c>
      <c r="B108" s="40">
        <v>3</v>
      </c>
      <c r="C108" s="40"/>
      <c r="D108" s="10"/>
      <c r="E108" s="159" t="s">
        <v>38</v>
      </c>
      <c r="F108" s="34"/>
      <c r="G108" s="4"/>
      <c r="H108" s="82"/>
      <c r="I108" s="176">
        <f>SUM(K108*4,L108*2,M108*1)</f>
        <v>44</v>
      </c>
      <c r="J108" s="60">
        <f t="shared" si="0"/>
        <v>15</v>
      </c>
      <c r="K108" s="60">
        <v>9</v>
      </c>
      <c r="L108" s="60">
        <v>2</v>
      </c>
      <c r="M108" s="60">
        <v>4</v>
      </c>
      <c r="N108" s="325">
        <v>0</v>
      </c>
      <c r="O108" s="87">
        <f>$C$11+$E$19+$C$26+$E$33+$C$40+$E$47+$E$54+$C$68+$E$77+$C$86+$E$95+$Q$11+$S$19+$Q$26+$S$33+$Q$40+$S$47+$S$54+$Q$68+$S$77+$Q$86+$S$95</f>
        <v>58</v>
      </c>
      <c r="P108" s="87">
        <f>$E$11+$C$19+$E$26+$C$33+$E$40+$C$47+$C$54+$E$68+$C$77+$E$86+$C$95+$S$11+$Q$19+$S$26+$Q$33+$S$40+$Q$47+$Q$54+$S$68+$Q$77+$S$86+$Q$95</f>
        <v>23</v>
      </c>
      <c r="Q108" s="28"/>
      <c r="R108" s="28"/>
      <c r="S108" s="73">
        <f t="shared" si="1"/>
        <v>35</v>
      </c>
      <c r="T108" s="20"/>
      <c r="U108" s="63" t="s">
        <v>0</v>
      </c>
    </row>
    <row r="109" spans="1:21" ht="15" customHeight="1">
      <c r="A109" t="s">
        <v>1</v>
      </c>
      <c r="B109" s="40">
        <v>4</v>
      </c>
      <c r="C109" s="40"/>
      <c r="D109" s="33"/>
      <c r="E109" s="4" t="s">
        <v>97</v>
      </c>
      <c r="F109" s="4"/>
      <c r="G109" s="4"/>
      <c r="H109" s="82"/>
      <c r="I109" s="174">
        <f>SUM(K109*4,L109*2,M109*1)</f>
        <v>40</v>
      </c>
      <c r="J109" s="66">
        <f t="shared" si="0"/>
        <v>15</v>
      </c>
      <c r="K109" s="66">
        <v>8</v>
      </c>
      <c r="L109" s="66">
        <v>1</v>
      </c>
      <c r="M109" s="66">
        <v>6</v>
      </c>
      <c r="N109" s="322">
        <v>0</v>
      </c>
      <c r="O109" s="85">
        <f>$E$7+$S$7+$C$14+$Q$14+$C$23+$Q$23+$E$32+$S$32+$C$41+$Q$41+$E$50+$S$50+$C$59+$Q$59+$E$72+$S$72+$C$79+$Q$79+$E$86+$S$86+$C$93+$Q$93</f>
        <v>42</v>
      </c>
      <c r="P109" s="85">
        <f>$C$7+$Q$7+$E$14+$S$14+$E$23+$S$23+$C$32+$Q$32+$E$41+$S$41+$C$50+$Q$50+$E$59+$S$59+$C$72+$Q$72+$E$79+$S$79+$C$86+$Q$86+$E$93+$S$93</f>
        <v>28</v>
      </c>
      <c r="Q109" s="3"/>
      <c r="R109" s="28"/>
      <c r="S109" s="57">
        <f t="shared" si="1"/>
        <v>14</v>
      </c>
      <c r="T109" s="20"/>
      <c r="U109" s="63" t="s">
        <v>0</v>
      </c>
    </row>
    <row r="110" spans="1:21" ht="15" customHeight="1">
      <c r="A110" s="19" t="s">
        <v>1</v>
      </c>
      <c r="B110" s="40">
        <v>5</v>
      </c>
      <c r="C110" s="40"/>
      <c r="D110" s="4"/>
      <c r="E110" s="10" t="s">
        <v>100</v>
      </c>
      <c r="F110" s="4"/>
      <c r="G110" s="4"/>
      <c r="H110" s="81"/>
      <c r="I110" s="29">
        <f>SUM(K110*4,L110*2,M110*1-1)</f>
        <v>38</v>
      </c>
      <c r="J110" s="66">
        <f t="shared" si="0"/>
        <v>15</v>
      </c>
      <c r="K110" s="66">
        <v>8</v>
      </c>
      <c r="L110" s="66">
        <v>0</v>
      </c>
      <c r="M110" s="66">
        <v>7</v>
      </c>
      <c r="N110" s="322">
        <v>1</v>
      </c>
      <c r="O110" s="85">
        <f>$C$10+$E$17+$C$24+$E$31+$E$38+$C$47+$E$56+$C$70+$E$79+$C$88+$E$96+$Q$10+$S$17+$Q$24+$S$31+$S$38+$Q$47+$S$56+$Q$70+$S$79+$Q$88+$S$96</f>
        <v>33</v>
      </c>
      <c r="P110" s="85">
        <f>$E$10+$C$17+$E$24+$C$31+$C$38+$E$47+$C$56+$E$70+$C$79+$E$88+$C$96+$S$10+$Q$17+$S$24+$Q$31+$Q$38+$S$47+$Q$56+$S$70+$Q$79+$S$88+$Q$96</f>
        <v>29</v>
      </c>
      <c r="Q110" s="104"/>
      <c r="R110" s="160"/>
      <c r="S110" s="57">
        <f t="shared" si="1"/>
        <v>4</v>
      </c>
      <c r="T110" s="161"/>
      <c r="U110" s="63" t="s">
        <v>0</v>
      </c>
    </row>
    <row r="111" spans="1:21" ht="15" customHeight="1">
      <c r="A111" s="19" t="s">
        <v>1</v>
      </c>
      <c r="B111" s="46">
        <v>6</v>
      </c>
      <c r="C111" s="46"/>
      <c r="D111" s="10"/>
      <c r="E111" s="10" t="s">
        <v>96</v>
      </c>
      <c r="F111" s="34"/>
      <c r="G111" s="4"/>
      <c r="H111" s="82"/>
      <c r="I111" s="174">
        <f>SUM(K111*4,L111*2,M111*1)</f>
        <v>31</v>
      </c>
      <c r="J111" s="66">
        <f t="shared" si="0"/>
        <v>15</v>
      </c>
      <c r="K111" s="66">
        <v>4</v>
      </c>
      <c r="L111" s="66">
        <v>4</v>
      </c>
      <c r="M111" s="66">
        <v>7</v>
      </c>
      <c r="N111" s="322">
        <v>0</v>
      </c>
      <c r="O111" s="85">
        <f>$C$6+$E$14+$C$22+$E$30+$C$38+$E$46+$C$54+$E$67+$C$75+$E$83+$C$91+$Q$6+$S$14+$Q$22+$S$30+$Q$38+$S$46+$Q$54+$S$67+$Q$75+$S$83+$Q$91</f>
        <v>30</v>
      </c>
      <c r="P111" s="85">
        <f>$E$6+$C$14+$E$22+$C$30+$E$38+$C$46+$E$54+$C$67+$E$75+$C$83+$E$91+$S$6+$Q$14+$S$22+$Q$30+$S$38+$Q$46+$S$54+$Q$67+$S$75+$Q$83+$S$91</f>
        <v>41</v>
      </c>
      <c r="Q111" s="3"/>
      <c r="R111" s="28"/>
      <c r="S111" s="57">
        <f t="shared" si="1"/>
        <v>-11</v>
      </c>
      <c r="T111" s="20"/>
      <c r="U111" s="63" t="s">
        <v>0</v>
      </c>
    </row>
    <row r="112" spans="1:21" ht="15" customHeight="1">
      <c r="A112" s="19" t="s">
        <v>1</v>
      </c>
      <c r="B112" s="47">
        <v>7</v>
      </c>
      <c r="C112" s="47"/>
      <c r="D112" s="10"/>
      <c r="E112" s="10" t="s">
        <v>102</v>
      </c>
      <c r="F112" s="34"/>
      <c r="G112" s="4"/>
      <c r="H112" s="82"/>
      <c r="I112" s="174">
        <f>SUM(K112*4,L112*2,M112*1-3)</f>
        <v>23</v>
      </c>
      <c r="J112" s="66">
        <f t="shared" si="0"/>
        <v>15</v>
      </c>
      <c r="K112" s="66">
        <v>3</v>
      </c>
      <c r="L112" s="66">
        <v>2</v>
      </c>
      <c r="M112" s="66">
        <v>10</v>
      </c>
      <c r="N112" s="322">
        <v>3</v>
      </c>
      <c r="O112" s="85">
        <f>$E$11+$S$11+$C$18+$Q$18+$E$25+$S$25+$C$32+$Q$32+$E$39+$S$39+$C$46+$Q$46+$C$55+$Q$55+$E$69+$S$69+$C$78+$Q$78+$E$87+$S$87+$C$96+$Q$96</f>
        <v>30</v>
      </c>
      <c r="P112" s="85">
        <f>$C$11+$Q$11+$E$18+$S$18+$C$25+$Q$25+$E$32+$S$32+$C$39+$Q$39+$E$46+$S$46+$E$55+$S$55+$C$69+$Q$69+$E$78+$S$78+$C$87+$Q$87+$E$96+$S$96</f>
        <v>64</v>
      </c>
      <c r="Q112" s="3"/>
      <c r="R112" s="28"/>
      <c r="S112" s="57">
        <f t="shared" si="1"/>
        <v>-34</v>
      </c>
      <c r="T112" s="20"/>
      <c r="U112" s="63" t="s">
        <v>0</v>
      </c>
    </row>
    <row r="113" spans="1:22" ht="15" customHeight="1">
      <c r="A113" s="19" t="s">
        <v>1</v>
      </c>
      <c r="B113" s="40">
        <v>8</v>
      </c>
      <c r="C113" s="40"/>
      <c r="D113" s="4"/>
      <c r="E113" s="4" t="s">
        <v>95</v>
      </c>
      <c r="F113" s="4"/>
      <c r="G113" s="4"/>
      <c r="H113" s="82"/>
      <c r="I113" s="174">
        <f>SUM(K113*4,L113*2,M113*1-2)</f>
        <v>23</v>
      </c>
      <c r="J113" s="66">
        <f t="shared" si="0"/>
        <v>15</v>
      </c>
      <c r="K113" s="66">
        <v>3</v>
      </c>
      <c r="L113" s="66">
        <v>1</v>
      </c>
      <c r="M113" s="66">
        <v>11</v>
      </c>
      <c r="N113" s="322">
        <v>2</v>
      </c>
      <c r="O113" s="85">
        <f>$C$7+$E$16+$C$25+$E$34+$C$43+$E$51+$C$58+$E$70+$C$77+$E$84+$E$91+$Q$7+$S$16+$Q$25+$S$34+$Q$43+$S$51+$Q$58+$S$70+$Q$77+$S$84+$S$91</f>
        <v>23</v>
      </c>
      <c r="P113" s="85">
        <f>$E$7+$C$16+$E$25+$C$34+$E$43+$C$51+$E$58+$C$70+$E$77+$C$84+$C$91+$S$7+$Q$16+$S$25+$Q$34+$S$43+$Q$51+$S$58+$Q$70+$S$77+$Q$84+$Q$91</f>
        <v>74</v>
      </c>
      <c r="Q113" s="3"/>
      <c r="R113" s="28"/>
      <c r="S113" s="57">
        <f t="shared" si="1"/>
        <v>-51</v>
      </c>
      <c r="T113" s="20"/>
      <c r="U113" s="63" t="s">
        <v>0</v>
      </c>
      <c r="V113" s="53"/>
    </row>
    <row r="114" spans="1:22" ht="15" customHeight="1">
      <c r="A114" t="s">
        <v>1</v>
      </c>
      <c r="B114" s="59">
        <v>9</v>
      </c>
      <c r="C114" s="59"/>
      <c r="D114" s="4"/>
      <c r="E114" s="10" t="s">
        <v>99</v>
      </c>
      <c r="F114" s="4"/>
      <c r="G114" s="4"/>
      <c r="H114" s="82"/>
      <c r="I114" s="29">
        <f>SUM(K114*4,L114*2,M114*1-3)</f>
        <v>8</v>
      </c>
      <c r="J114" s="66">
        <f t="shared" si="0"/>
        <v>8</v>
      </c>
      <c r="K114" s="66">
        <v>1</v>
      </c>
      <c r="L114" s="66">
        <v>0</v>
      </c>
      <c r="M114" s="66">
        <v>7</v>
      </c>
      <c r="N114" s="322">
        <v>3</v>
      </c>
      <c r="O114" s="85">
        <f>$E$9+$S$9+$C$16+$Q$16+$E$23+$S$23+$C$30+$Q$30+$C$39+$Q$39+$E$48+$S$48+$C$57+$Q$57+$E$71+$S$71+$C$80+$Q$80+$E$88+$S$88+$C$95+$Q$95</f>
        <v>9</v>
      </c>
      <c r="P114" s="85">
        <f>$C$9+$Q$9+$E$16+$S$16+$C$23+$Q$23+$E$30+$S$30+$E$39+$S$39+$C$48+$Q$48+$E$57+$S$57+$C$71+$Q$71+$E$80+$S$80+$C$88+$Q$88+$E$95+$S$95</f>
        <v>34</v>
      </c>
      <c r="Q114" s="3"/>
      <c r="R114" s="28"/>
      <c r="S114" s="57">
        <f t="shared" si="1"/>
        <v>-25</v>
      </c>
      <c r="T114" s="102"/>
      <c r="U114" s="63" t="s">
        <v>0</v>
      </c>
      <c r="V114" s="53"/>
    </row>
    <row r="115" spans="1:21" ht="15" customHeight="1">
      <c r="A115" t="s">
        <v>1</v>
      </c>
      <c r="B115" s="40">
        <v>10</v>
      </c>
      <c r="C115" s="40"/>
      <c r="D115" s="88"/>
      <c r="E115" s="4" t="s">
        <v>101</v>
      </c>
      <c r="F115" s="4"/>
      <c r="G115" s="4"/>
      <c r="H115" s="107"/>
      <c r="I115" s="175">
        <f>SUM(K115*4,L115*2,M115*1)</f>
        <v>0</v>
      </c>
      <c r="J115" s="66">
        <f t="shared" si="0"/>
        <v>0</v>
      </c>
      <c r="K115" s="66">
        <v>0</v>
      </c>
      <c r="L115" s="66">
        <v>0</v>
      </c>
      <c r="M115" s="66">
        <v>0</v>
      </c>
      <c r="N115" s="322">
        <v>0</v>
      </c>
      <c r="O115" s="85">
        <f>$E$10+$S$10+$C$19+$Q$19+$E$27+$S$27+$C$34+$Q$34+$E$41+$S$41+$C$48+$Q$48+$E$55+$S$55+$C$67+$Q$67+$C$76+$Q$76+$E$85+$S$85+$C$94+$Q$94</f>
        <v>0</v>
      </c>
      <c r="P115" s="85">
        <f>$C$10+$Q$10+$E$19+$S$19+$C$27+$Q$27+$E$34+$S$34+$C$41+$Q$41+$E$48+$S$48+$C$55+$Q$55+$E$67+$S$67+$E$76+$S$76+$C$85+$Q$85+$E$94+$S$94</f>
        <v>0</v>
      </c>
      <c r="Q115" s="3"/>
      <c r="R115" s="28"/>
      <c r="S115" s="57">
        <f t="shared" si="1"/>
        <v>0</v>
      </c>
      <c r="T115" s="20"/>
      <c r="U115" s="63" t="s">
        <v>0</v>
      </c>
    </row>
    <row r="116" spans="1:21" ht="15" customHeight="1">
      <c r="A116" t="s">
        <v>1</v>
      </c>
      <c r="B116" s="59">
        <v>11</v>
      </c>
      <c r="C116" s="59"/>
      <c r="D116" s="10"/>
      <c r="E116" s="4" t="s">
        <v>17</v>
      </c>
      <c r="F116" s="4"/>
      <c r="G116" s="4"/>
      <c r="H116" s="162"/>
      <c r="I116" s="29">
        <f>SUM(K116*4,L116*2,M116*1)</f>
        <v>0</v>
      </c>
      <c r="J116" s="66">
        <f t="shared" si="0"/>
        <v>0</v>
      </c>
      <c r="K116" s="66">
        <v>0</v>
      </c>
      <c r="L116" s="66">
        <v>0</v>
      </c>
      <c r="M116" s="66">
        <v>0</v>
      </c>
      <c r="N116" s="322">
        <v>0</v>
      </c>
      <c r="O116" s="85">
        <f>$E$6+$C$15+$E$24+$C$33+$E$42+$C$51+$E$59+$C$71+$E$78+$C$85+$E$92+$S$6+$Q$15+$S$24+$Q$33+$S$42+$Q$51+$S$59+$Q$71+$S$78+$Q$85+$S$92</f>
        <v>0</v>
      </c>
      <c r="P116" s="85">
        <f>$C$6+$E$15+$C$24+$E$33+$C$42+$E$51+$C$59+$E$71+$C$78+$E$85+$C$92+$Q$6+$S$15+$Q$24+$S$33+$Q$42+$S$51+$Q$59+$S$71+$Q$78+$S$85+$Q$92</f>
        <v>0</v>
      </c>
      <c r="Q116" s="3"/>
      <c r="R116" s="28"/>
      <c r="S116" s="57">
        <f t="shared" si="1"/>
        <v>0</v>
      </c>
      <c r="T116" s="20"/>
      <c r="U116" s="63" t="s">
        <v>0</v>
      </c>
    </row>
    <row r="117" spans="1:21" ht="15" customHeight="1">
      <c r="A117" t="s">
        <v>1</v>
      </c>
      <c r="B117" s="59">
        <v>12</v>
      </c>
      <c r="C117" s="59"/>
      <c r="D117" s="10"/>
      <c r="E117" s="4" t="s">
        <v>17</v>
      </c>
      <c r="F117" s="4"/>
      <c r="G117" s="4"/>
      <c r="H117" s="82"/>
      <c r="I117" s="174">
        <f>SUM(K117*4,L117*2,M117*1)</f>
        <v>0</v>
      </c>
      <c r="J117" s="66">
        <f t="shared" si="0"/>
        <v>0</v>
      </c>
      <c r="K117" s="66">
        <v>0</v>
      </c>
      <c r="L117" s="66">
        <v>0</v>
      </c>
      <c r="M117" s="66">
        <v>0</v>
      </c>
      <c r="N117" s="322">
        <v>0</v>
      </c>
      <c r="O117" s="85">
        <f>$E$8+$S$8+$C$17+$Q$17+$E$26+$S$26+$C$35+$Q$35+$E$43+$S$43+$C$50+$Q$50+$E$57+$S$57+$C$69+$Q$69+$E$76+$S$76+$C$83+$Q$83+$C$92+$Q$92</f>
        <v>0</v>
      </c>
      <c r="P117" s="85">
        <f>$C$8+$Q$8+$E$17+$S$17+$C$26+$Q$26+$E$35+$S$35+$C$43+$Q$43+$E$50+$S$50+$C$57+$Q$57+$E$69+$S$69+$C$76+$Q$76+$E$83+$S$83+$E$92+$S$92</f>
        <v>0</v>
      </c>
      <c r="Q117" s="3"/>
      <c r="R117" s="28"/>
      <c r="S117" s="57">
        <f t="shared" si="1"/>
        <v>0</v>
      </c>
      <c r="T117" s="20"/>
      <c r="U117" s="63" t="s">
        <v>0</v>
      </c>
    </row>
    <row r="118" spans="1:21" ht="15" customHeight="1">
      <c r="A118" t="s">
        <v>1</v>
      </c>
      <c r="B118" s="54"/>
      <c r="C118" s="54"/>
      <c r="D118" s="54"/>
      <c r="E118" s="4"/>
      <c r="F118" s="4"/>
      <c r="G118" s="4"/>
      <c r="H118" s="33"/>
      <c r="I118" s="33"/>
      <c r="J118" s="48"/>
      <c r="K118" s="33"/>
      <c r="L118" s="33"/>
      <c r="M118" s="33"/>
      <c r="N118" s="33"/>
      <c r="O118" s="33"/>
      <c r="P118" s="34"/>
      <c r="Q118" s="34"/>
      <c r="R118" s="34"/>
      <c r="S118" s="55"/>
      <c r="T118" s="33"/>
      <c r="U118" s="63" t="s">
        <v>0</v>
      </c>
    </row>
    <row r="119" spans="1:21" ht="15" customHeight="1">
      <c r="A119" t="s">
        <v>1</v>
      </c>
      <c r="E119" s="23" t="s">
        <v>13</v>
      </c>
      <c r="F119" s="23"/>
      <c r="G119" t="s">
        <v>160</v>
      </c>
      <c r="H119" s="100"/>
      <c r="N119" s="14"/>
      <c r="U119" s="63" t="s">
        <v>0</v>
      </c>
    </row>
    <row r="120" spans="1:21" ht="15" customHeight="1">
      <c r="A120" t="s">
        <v>1</v>
      </c>
      <c r="F120" s="23"/>
      <c r="G120" t="s">
        <v>161</v>
      </c>
      <c r="N120" s="14"/>
      <c r="U120" s="63" t="s">
        <v>0</v>
      </c>
    </row>
    <row r="121" spans="1:21" ht="15" customHeight="1">
      <c r="A121" s="15" t="s">
        <v>14</v>
      </c>
      <c r="N121" s="14"/>
      <c r="U121" s="61" t="s">
        <v>15</v>
      </c>
    </row>
    <row r="123" spans="15:16" ht="12.75">
      <c r="O123" s="79">
        <f>SUM(O106:O122)</f>
        <v>357</v>
      </c>
      <c r="P123" s="79">
        <f>SUM(P106:P122)</f>
        <v>357</v>
      </c>
    </row>
  </sheetData>
  <mergeCells count="9">
    <mergeCell ref="G90:H90"/>
    <mergeCell ref="M21:O21"/>
    <mergeCell ref="M29:O29"/>
    <mergeCell ref="M5:O5"/>
    <mergeCell ref="M13:O13"/>
    <mergeCell ref="M82:O82"/>
    <mergeCell ref="M90:O90"/>
    <mergeCell ref="G74:H74"/>
    <mergeCell ref="M37:O37"/>
  </mergeCells>
  <printOptions horizontalCentered="1"/>
  <pageMargins left="0" right="0" top="0.3937007874015748" bottom="0" header="0" footer="0"/>
  <pageSetup fitToHeight="2" fitToWidth="1" horizontalDpi="360" verticalDpi="360" orientation="portrait" paperSize="9" scale="8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A189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.71093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3.7109375" style="0" customWidth="1"/>
    <col min="7" max="7" width="10.7109375" style="0" customWidth="1"/>
    <col min="8" max="8" width="6.421875" style="0" customWidth="1"/>
    <col min="9" max="9" width="7.57421875" style="0" customWidth="1"/>
    <col min="10" max="15" width="4.7109375" style="0" customWidth="1"/>
    <col min="16" max="16" width="4.57421875" style="0" customWidth="1"/>
    <col min="17" max="17" width="4.57421875" style="0" bestFit="1" customWidth="1"/>
    <col min="18" max="18" width="1.28515625" style="0" customWidth="1"/>
    <col min="19" max="19" width="4.57421875" style="0" customWidth="1"/>
    <col min="20" max="20" width="3.7109375" style="0" customWidth="1"/>
    <col min="21" max="21" width="1.7109375" style="0" customWidth="1"/>
  </cols>
  <sheetData>
    <row r="1" spans="1:21" ht="15.75">
      <c r="A1" s="6"/>
      <c r="B1" s="11" t="s">
        <v>64</v>
      </c>
      <c r="C1" s="74"/>
      <c r="D1" s="74"/>
      <c r="E1" s="12"/>
      <c r="F1" s="12"/>
      <c r="G1" s="12"/>
      <c r="H1" s="12"/>
      <c r="I1" s="12"/>
      <c r="J1" s="12"/>
      <c r="K1" s="12"/>
      <c r="L1" s="12"/>
      <c r="M1" s="24"/>
      <c r="N1" s="24"/>
      <c r="O1" s="24"/>
      <c r="P1" s="24"/>
      <c r="Q1" s="24"/>
      <c r="R1" s="24"/>
      <c r="S1" s="24"/>
      <c r="T1" s="25"/>
      <c r="U1" s="31"/>
    </row>
    <row r="2" spans="1:22" ht="16.5" thickBot="1">
      <c r="A2" s="6"/>
      <c r="B2" s="45" t="s">
        <v>119</v>
      </c>
      <c r="C2" s="75"/>
      <c r="D2" s="75"/>
      <c r="E2" s="13"/>
      <c r="F2" s="13"/>
      <c r="G2" s="13"/>
      <c r="H2" s="13"/>
      <c r="I2" s="13"/>
      <c r="J2" s="13"/>
      <c r="K2" s="13"/>
      <c r="L2" s="13"/>
      <c r="M2" s="26"/>
      <c r="N2" s="26"/>
      <c r="O2" s="26"/>
      <c r="P2" s="26"/>
      <c r="Q2" s="26"/>
      <c r="R2" s="26"/>
      <c r="S2" s="26"/>
      <c r="T2" s="27"/>
      <c r="U2" s="31"/>
      <c r="V2" s="103"/>
    </row>
    <row r="3" spans="5:21" ht="17.25" customHeight="1">
      <c r="E3" s="30"/>
      <c r="N3" s="31"/>
      <c r="O3" s="31"/>
      <c r="P3" s="43"/>
      <c r="Q3" s="43"/>
      <c r="R3" s="43"/>
      <c r="S3" s="44"/>
      <c r="T3" s="44"/>
      <c r="U3" s="31"/>
    </row>
    <row r="4" spans="1:21" ht="15" customHeight="1">
      <c r="A4" s="15" t="s">
        <v>14</v>
      </c>
      <c r="E4" s="30"/>
      <c r="M4" s="63"/>
      <c r="T4" s="20"/>
      <c r="U4" s="61" t="s">
        <v>15</v>
      </c>
    </row>
    <row r="5" spans="1:21" ht="15">
      <c r="A5" t="s">
        <v>1</v>
      </c>
      <c r="B5" s="62"/>
      <c r="C5" s="62"/>
      <c r="D5" s="62"/>
      <c r="E5" s="2"/>
      <c r="F5" s="2"/>
      <c r="G5" s="352" t="s">
        <v>122</v>
      </c>
      <c r="H5" s="352"/>
      <c r="I5" s="352"/>
      <c r="J5" s="352"/>
      <c r="K5" s="352"/>
      <c r="L5" s="352"/>
      <c r="M5" s="352"/>
      <c r="N5" s="352"/>
      <c r="O5" s="352"/>
      <c r="P5" s="72" t="s">
        <v>111</v>
      </c>
      <c r="Q5" s="72"/>
      <c r="R5" s="72"/>
      <c r="S5" s="39"/>
      <c r="T5" s="39"/>
      <c r="U5" s="63" t="s">
        <v>0</v>
      </c>
    </row>
    <row r="6" spans="1:25" ht="6" customHeight="1">
      <c r="A6" t="s">
        <v>1</v>
      </c>
      <c r="C6" s="76"/>
      <c r="D6" s="67"/>
      <c r="E6" s="69"/>
      <c r="G6" s="4"/>
      <c r="H6" s="33"/>
      <c r="I6" s="89"/>
      <c r="J6" s="28"/>
      <c r="K6" s="4"/>
      <c r="M6" s="95"/>
      <c r="O6" s="9"/>
      <c r="Q6" s="76"/>
      <c r="R6" s="67"/>
      <c r="S6" s="69"/>
      <c r="T6" s="33"/>
      <c r="U6" s="63" t="s">
        <v>0</v>
      </c>
      <c r="W6" s="4"/>
      <c r="X6" s="18"/>
      <c r="Y6" s="4"/>
    </row>
    <row r="7" spans="1:21" ht="15.75" customHeight="1">
      <c r="A7" t="s">
        <v>1</v>
      </c>
      <c r="C7" s="356" t="s">
        <v>118</v>
      </c>
      <c r="D7" s="356"/>
      <c r="E7" s="356"/>
      <c r="G7" s="4" t="s">
        <v>110</v>
      </c>
      <c r="H7" s="33"/>
      <c r="I7" s="4"/>
      <c r="J7" s="28" t="s">
        <v>2</v>
      </c>
      <c r="K7" s="159" t="s">
        <v>19</v>
      </c>
      <c r="M7" s="90"/>
      <c r="O7" s="9"/>
      <c r="Q7" s="60">
        <v>13</v>
      </c>
      <c r="R7" s="160" t="s">
        <v>2</v>
      </c>
      <c r="S7" s="80">
        <v>0</v>
      </c>
      <c r="T7" s="33"/>
      <c r="U7" s="63" t="s">
        <v>0</v>
      </c>
    </row>
    <row r="8" spans="1:21" ht="15.75" customHeight="1">
      <c r="A8" t="s">
        <v>1</v>
      </c>
      <c r="C8" s="356" t="s">
        <v>118</v>
      </c>
      <c r="D8" s="356"/>
      <c r="E8" s="356"/>
      <c r="G8" s="4" t="s">
        <v>105</v>
      </c>
      <c r="H8" s="33"/>
      <c r="I8" s="4"/>
      <c r="J8" s="28" t="s">
        <v>2</v>
      </c>
      <c r="K8" s="4" t="s">
        <v>106</v>
      </c>
      <c r="M8" s="90"/>
      <c r="O8" s="9"/>
      <c r="Q8" s="76">
        <v>2</v>
      </c>
      <c r="R8" s="67" t="s">
        <v>2</v>
      </c>
      <c r="S8" s="69">
        <v>3</v>
      </c>
      <c r="T8" s="33"/>
      <c r="U8" s="63" t="s">
        <v>0</v>
      </c>
    </row>
    <row r="9" spans="1:21" ht="15.75" customHeight="1">
      <c r="A9" t="s">
        <v>1</v>
      </c>
      <c r="C9" s="357" t="s">
        <v>121</v>
      </c>
      <c r="D9" s="357"/>
      <c r="E9" s="357"/>
      <c r="G9" s="4" t="s">
        <v>120</v>
      </c>
      <c r="H9" s="33"/>
      <c r="I9" s="4"/>
      <c r="J9" s="28" t="s">
        <v>2</v>
      </c>
      <c r="K9" s="4" t="s">
        <v>109</v>
      </c>
      <c r="M9" s="94"/>
      <c r="O9" s="9"/>
      <c r="Q9" s="76">
        <v>5</v>
      </c>
      <c r="R9" s="67" t="s">
        <v>2</v>
      </c>
      <c r="S9" s="69">
        <v>1</v>
      </c>
      <c r="T9" s="92"/>
      <c r="U9" s="63" t="s">
        <v>0</v>
      </c>
    </row>
    <row r="10" spans="1:21" ht="15.75" customHeight="1">
      <c r="A10" t="s">
        <v>1</v>
      </c>
      <c r="C10" s="357" t="s">
        <v>121</v>
      </c>
      <c r="D10" s="357"/>
      <c r="E10" s="357"/>
      <c r="G10" s="4" t="s">
        <v>107</v>
      </c>
      <c r="H10" s="33"/>
      <c r="I10" s="4"/>
      <c r="J10" s="28" t="s">
        <v>2</v>
      </c>
      <c r="K10" s="4" t="s">
        <v>108</v>
      </c>
      <c r="M10" s="94"/>
      <c r="O10" s="9"/>
      <c r="Q10" s="76">
        <v>7</v>
      </c>
      <c r="R10" s="67" t="s">
        <v>2</v>
      </c>
      <c r="S10" s="77">
        <v>1</v>
      </c>
      <c r="T10" s="93"/>
      <c r="U10" s="63" t="s">
        <v>0</v>
      </c>
    </row>
    <row r="11" spans="1:21" ht="15" customHeight="1">
      <c r="A11" t="s">
        <v>1</v>
      </c>
      <c r="B11" s="15" t="s">
        <v>3</v>
      </c>
      <c r="C11" s="15"/>
      <c r="D11" s="15"/>
      <c r="E11" s="30"/>
      <c r="O11" s="63"/>
      <c r="U11" s="63" t="s">
        <v>0</v>
      </c>
    </row>
    <row r="12" spans="1:21" ht="15">
      <c r="A12" t="s">
        <v>1</v>
      </c>
      <c r="B12" s="62"/>
      <c r="C12" s="62"/>
      <c r="D12" s="62"/>
      <c r="E12" s="2"/>
      <c r="F12" s="2"/>
      <c r="G12" s="352" t="s">
        <v>123</v>
      </c>
      <c r="H12" s="352"/>
      <c r="I12" s="352"/>
      <c r="J12" s="352"/>
      <c r="K12" s="352"/>
      <c r="L12" s="352"/>
      <c r="M12" s="352"/>
      <c r="N12" s="352"/>
      <c r="O12" s="352"/>
      <c r="P12" s="72" t="s">
        <v>112</v>
      </c>
      <c r="Q12" s="72"/>
      <c r="R12" s="72"/>
      <c r="S12" s="39"/>
      <c r="T12" s="39"/>
      <c r="U12" s="63" t="s">
        <v>0</v>
      </c>
    </row>
    <row r="13" spans="1:25" ht="6" customHeight="1">
      <c r="A13" t="s">
        <v>1</v>
      </c>
      <c r="C13" s="76"/>
      <c r="D13" s="67"/>
      <c r="E13" s="69"/>
      <c r="G13" s="4"/>
      <c r="H13" s="33"/>
      <c r="I13" s="89"/>
      <c r="J13" s="28"/>
      <c r="K13" s="4"/>
      <c r="M13" s="95"/>
      <c r="O13" s="9"/>
      <c r="Q13" s="76"/>
      <c r="R13" s="67"/>
      <c r="S13" s="69"/>
      <c r="T13" s="33"/>
      <c r="U13" s="63" t="s">
        <v>0</v>
      </c>
      <c r="W13" s="4"/>
      <c r="X13" s="18"/>
      <c r="Y13" s="4"/>
    </row>
    <row r="14" spans="1:27" ht="15.75" customHeight="1">
      <c r="A14" t="s">
        <v>1</v>
      </c>
      <c r="C14" s="356" t="s">
        <v>118</v>
      </c>
      <c r="D14" s="356"/>
      <c r="E14" s="356"/>
      <c r="G14" s="4" t="s">
        <v>109</v>
      </c>
      <c r="H14" s="33"/>
      <c r="I14" s="4"/>
      <c r="J14" s="28" t="s">
        <v>2</v>
      </c>
      <c r="K14" s="4" t="s">
        <v>110</v>
      </c>
      <c r="M14" s="94"/>
      <c r="O14" s="9"/>
      <c r="Q14" s="76">
        <v>1</v>
      </c>
      <c r="R14" s="67" t="s">
        <v>2</v>
      </c>
      <c r="S14" s="69">
        <v>6</v>
      </c>
      <c r="T14" s="33"/>
      <c r="U14" s="63" t="s">
        <v>0</v>
      </c>
      <c r="W14" s="4"/>
      <c r="X14" s="33"/>
      <c r="Y14" s="4"/>
      <c r="Z14" s="28"/>
      <c r="AA14" s="4"/>
    </row>
    <row r="15" spans="1:21" ht="15.75" customHeight="1">
      <c r="A15" t="s">
        <v>1</v>
      </c>
      <c r="C15" s="356" t="s">
        <v>118</v>
      </c>
      <c r="D15" s="356"/>
      <c r="E15" s="356"/>
      <c r="G15" s="159" t="s">
        <v>19</v>
      </c>
      <c r="H15" s="33"/>
      <c r="I15" s="4"/>
      <c r="J15" s="28" t="s">
        <v>2</v>
      </c>
      <c r="K15" s="4" t="s">
        <v>105</v>
      </c>
      <c r="M15" s="94"/>
      <c r="O15" s="9"/>
      <c r="Q15" s="60">
        <v>0</v>
      </c>
      <c r="R15" s="160" t="s">
        <v>2</v>
      </c>
      <c r="S15" s="80">
        <v>12</v>
      </c>
      <c r="T15" s="33"/>
      <c r="U15" s="63" t="s">
        <v>0</v>
      </c>
    </row>
    <row r="16" spans="1:21" ht="15.75" customHeight="1">
      <c r="A16" t="s">
        <v>1</v>
      </c>
      <c r="C16" s="357" t="s">
        <v>121</v>
      </c>
      <c r="D16" s="357"/>
      <c r="E16" s="357"/>
      <c r="G16" s="4" t="s">
        <v>108</v>
      </c>
      <c r="H16" s="33"/>
      <c r="I16" s="4"/>
      <c r="J16" s="28" t="s">
        <v>2</v>
      </c>
      <c r="K16" s="4" t="s">
        <v>120</v>
      </c>
      <c r="M16" s="90"/>
      <c r="O16" s="9"/>
      <c r="Q16" s="76">
        <v>0</v>
      </c>
      <c r="R16" s="67" t="s">
        <v>2</v>
      </c>
      <c r="S16" s="69">
        <v>3</v>
      </c>
      <c r="T16" s="33"/>
      <c r="U16" s="63" t="s">
        <v>0</v>
      </c>
    </row>
    <row r="17" spans="1:21" ht="15.75" customHeight="1">
      <c r="A17" t="s">
        <v>1</v>
      </c>
      <c r="C17" s="357" t="s">
        <v>121</v>
      </c>
      <c r="D17" s="357"/>
      <c r="E17" s="357"/>
      <c r="G17" s="4" t="s">
        <v>106</v>
      </c>
      <c r="H17" s="33"/>
      <c r="I17" s="4"/>
      <c r="J17" s="28" t="s">
        <v>2</v>
      </c>
      <c r="K17" s="4" t="s">
        <v>107</v>
      </c>
      <c r="M17" s="90"/>
      <c r="O17" s="9"/>
      <c r="Q17" s="76">
        <v>2</v>
      </c>
      <c r="R17" s="67" t="s">
        <v>2</v>
      </c>
      <c r="S17" s="69">
        <v>3</v>
      </c>
      <c r="T17" s="92"/>
      <c r="U17" s="63" t="s">
        <v>0</v>
      </c>
    </row>
    <row r="18" spans="1:21" ht="15" customHeight="1">
      <c r="A18" t="s">
        <v>1</v>
      </c>
      <c r="B18" s="15" t="s">
        <v>3</v>
      </c>
      <c r="C18" s="15"/>
      <c r="D18" s="15"/>
      <c r="E18" s="30"/>
      <c r="H18" s="1"/>
      <c r="J18" s="1"/>
      <c r="O18" s="63"/>
      <c r="U18" s="63" t="s">
        <v>0</v>
      </c>
    </row>
    <row r="19" spans="1:21" ht="15">
      <c r="A19" t="s">
        <v>1</v>
      </c>
      <c r="B19" s="62"/>
      <c r="C19" s="62"/>
      <c r="D19" s="62"/>
      <c r="E19" s="2"/>
      <c r="F19" s="2"/>
      <c r="G19" s="352" t="s">
        <v>124</v>
      </c>
      <c r="H19" s="352"/>
      <c r="I19" s="352"/>
      <c r="J19" s="352"/>
      <c r="K19" s="352"/>
      <c r="L19" s="352"/>
      <c r="M19" s="352"/>
      <c r="N19" s="352"/>
      <c r="O19" s="352"/>
      <c r="P19" s="72" t="s">
        <v>113</v>
      </c>
      <c r="Q19" s="72"/>
      <c r="R19" s="72"/>
      <c r="S19" s="39"/>
      <c r="T19" s="39"/>
      <c r="U19" s="63" t="s">
        <v>0</v>
      </c>
    </row>
    <row r="20" spans="1:25" ht="6" customHeight="1">
      <c r="A20" t="s">
        <v>1</v>
      </c>
      <c r="C20" s="76"/>
      <c r="D20" s="67"/>
      <c r="E20" s="69"/>
      <c r="G20" s="4"/>
      <c r="H20" s="33"/>
      <c r="I20" s="89"/>
      <c r="J20" s="28"/>
      <c r="K20" s="4"/>
      <c r="M20" s="95"/>
      <c r="O20" s="9"/>
      <c r="Q20" s="76"/>
      <c r="R20" s="67"/>
      <c r="S20" s="69"/>
      <c r="T20" s="33"/>
      <c r="U20" s="63" t="s">
        <v>0</v>
      </c>
      <c r="W20" s="4"/>
      <c r="X20" s="18"/>
      <c r="Y20" s="4"/>
    </row>
    <row r="21" spans="1:21" ht="15.75" customHeight="1">
      <c r="A21" t="s">
        <v>1</v>
      </c>
      <c r="C21" s="356" t="s">
        <v>118</v>
      </c>
      <c r="D21" s="356"/>
      <c r="E21" s="356"/>
      <c r="G21" s="4" t="s">
        <v>108</v>
      </c>
      <c r="H21" s="33"/>
      <c r="I21" s="4"/>
      <c r="J21" s="28" t="s">
        <v>2</v>
      </c>
      <c r="K21" s="4" t="s">
        <v>106</v>
      </c>
      <c r="M21" s="90"/>
      <c r="O21" s="9"/>
      <c r="Q21" s="76">
        <v>1</v>
      </c>
      <c r="R21" s="67" t="s">
        <v>2</v>
      </c>
      <c r="S21" s="69">
        <v>3</v>
      </c>
      <c r="T21" s="33"/>
      <c r="U21" s="63" t="s">
        <v>0</v>
      </c>
    </row>
    <row r="22" spans="1:21" ht="15.75" customHeight="1">
      <c r="A22" t="s">
        <v>1</v>
      </c>
      <c r="C22" s="356" t="s">
        <v>118</v>
      </c>
      <c r="D22" s="356"/>
      <c r="E22" s="356"/>
      <c r="G22" s="4" t="s">
        <v>105</v>
      </c>
      <c r="H22" s="33"/>
      <c r="I22" s="34"/>
      <c r="J22" s="28" t="s">
        <v>2</v>
      </c>
      <c r="K22" s="4" t="s">
        <v>109</v>
      </c>
      <c r="M22" s="90"/>
      <c r="O22" s="9"/>
      <c r="Q22" s="76">
        <v>2</v>
      </c>
      <c r="R22" s="67" t="s">
        <v>2</v>
      </c>
      <c r="S22" s="69">
        <v>8</v>
      </c>
      <c r="T22" s="33"/>
      <c r="U22" s="63" t="s">
        <v>0</v>
      </c>
    </row>
    <row r="23" spans="1:21" ht="15.75" customHeight="1">
      <c r="A23" t="s">
        <v>1</v>
      </c>
      <c r="C23" s="357" t="s">
        <v>121</v>
      </c>
      <c r="D23" s="357"/>
      <c r="E23" s="357"/>
      <c r="G23" s="4" t="s">
        <v>120</v>
      </c>
      <c r="H23" s="33"/>
      <c r="I23" s="4"/>
      <c r="J23" s="28" t="s">
        <v>2</v>
      </c>
      <c r="K23" s="4" t="s">
        <v>110</v>
      </c>
      <c r="M23" s="94"/>
      <c r="O23" s="9"/>
      <c r="Q23" s="76">
        <v>0</v>
      </c>
      <c r="R23" s="67" t="s">
        <v>2</v>
      </c>
      <c r="S23" s="69">
        <v>6</v>
      </c>
      <c r="T23" s="92"/>
      <c r="U23" s="63" t="s">
        <v>0</v>
      </c>
    </row>
    <row r="24" spans="1:21" ht="15.75" customHeight="1">
      <c r="A24" t="s">
        <v>1</v>
      </c>
      <c r="C24" s="357" t="s">
        <v>121</v>
      </c>
      <c r="D24" s="357"/>
      <c r="E24" s="357"/>
      <c r="G24" s="4" t="s">
        <v>107</v>
      </c>
      <c r="H24" s="33"/>
      <c r="I24" s="4"/>
      <c r="J24" s="28" t="s">
        <v>2</v>
      </c>
      <c r="K24" s="159" t="s">
        <v>19</v>
      </c>
      <c r="M24" s="90"/>
      <c r="O24" s="9"/>
      <c r="Q24" s="60">
        <v>11</v>
      </c>
      <c r="R24" s="160" t="s">
        <v>2</v>
      </c>
      <c r="S24" s="80">
        <v>0</v>
      </c>
      <c r="T24" s="93"/>
      <c r="U24" s="63" t="s">
        <v>0</v>
      </c>
    </row>
    <row r="25" spans="1:21" ht="15" customHeight="1">
      <c r="A25" t="s">
        <v>1</v>
      </c>
      <c r="B25" s="15" t="s">
        <v>3</v>
      </c>
      <c r="C25" s="15"/>
      <c r="D25" s="15"/>
      <c r="E25" s="30"/>
      <c r="H25" s="1"/>
      <c r="J25" s="1"/>
      <c r="O25" s="63"/>
      <c r="U25" s="63" t="s">
        <v>0</v>
      </c>
    </row>
    <row r="26" spans="1:21" ht="15">
      <c r="A26" t="s">
        <v>1</v>
      </c>
      <c r="B26" s="62"/>
      <c r="C26" s="62"/>
      <c r="D26" s="62"/>
      <c r="E26" s="2"/>
      <c r="F26" s="2"/>
      <c r="G26" s="352" t="s">
        <v>125</v>
      </c>
      <c r="H26" s="352"/>
      <c r="I26" s="352"/>
      <c r="J26" s="352"/>
      <c r="K26" s="352"/>
      <c r="L26" s="352"/>
      <c r="M26" s="352"/>
      <c r="N26" s="352"/>
      <c r="O26" s="352"/>
      <c r="P26" s="72" t="s">
        <v>114</v>
      </c>
      <c r="Q26" s="72"/>
      <c r="R26" s="72"/>
      <c r="S26" s="39"/>
      <c r="T26" s="39"/>
      <c r="U26" s="63" t="s">
        <v>0</v>
      </c>
    </row>
    <row r="27" spans="1:25" ht="6" customHeight="1">
      <c r="A27" t="s">
        <v>1</v>
      </c>
      <c r="C27" s="76"/>
      <c r="D27" s="67"/>
      <c r="E27" s="69"/>
      <c r="G27" s="4"/>
      <c r="H27" s="33"/>
      <c r="I27" s="89"/>
      <c r="J27" s="28"/>
      <c r="K27" s="4"/>
      <c r="M27" s="95"/>
      <c r="O27" s="9"/>
      <c r="Q27" s="76"/>
      <c r="R27" s="67"/>
      <c r="S27" s="69"/>
      <c r="T27" s="33"/>
      <c r="U27" s="63" t="s">
        <v>0</v>
      </c>
      <c r="W27" s="4"/>
      <c r="X27" s="18"/>
      <c r="Y27" s="4"/>
    </row>
    <row r="28" spans="1:21" ht="15.75" customHeight="1">
      <c r="A28" t="s">
        <v>1</v>
      </c>
      <c r="C28" s="356" t="s">
        <v>118</v>
      </c>
      <c r="D28" s="356"/>
      <c r="E28" s="356"/>
      <c r="G28" s="159" t="s">
        <v>19</v>
      </c>
      <c r="H28" s="33"/>
      <c r="I28" s="4"/>
      <c r="J28" s="28" t="s">
        <v>2</v>
      </c>
      <c r="K28" s="4" t="s">
        <v>108</v>
      </c>
      <c r="M28" s="90"/>
      <c r="O28" s="9"/>
      <c r="Q28" s="60">
        <v>0</v>
      </c>
      <c r="R28" s="160" t="s">
        <v>2</v>
      </c>
      <c r="S28" s="80">
        <v>6</v>
      </c>
      <c r="T28" s="33"/>
      <c r="U28" s="63" t="s">
        <v>0</v>
      </c>
    </row>
    <row r="29" spans="1:21" ht="15.75" customHeight="1">
      <c r="A29" t="s">
        <v>1</v>
      </c>
      <c r="C29" s="356" t="s">
        <v>118</v>
      </c>
      <c r="D29" s="356"/>
      <c r="E29" s="356"/>
      <c r="G29" s="4" t="s">
        <v>109</v>
      </c>
      <c r="H29" s="33"/>
      <c r="I29" s="4"/>
      <c r="J29" s="28" t="s">
        <v>2</v>
      </c>
      <c r="K29" s="4" t="s">
        <v>107</v>
      </c>
      <c r="M29" s="94"/>
      <c r="O29" s="9"/>
      <c r="Q29" s="76">
        <v>2</v>
      </c>
      <c r="R29" s="67" t="s">
        <v>2</v>
      </c>
      <c r="S29" s="69">
        <v>4</v>
      </c>
      <c r="T29" s="33"/>
      <c r="U29" s="63" t="s">
        <v>0</v>
      </c>
    </row>
    <row r="30" spans="1:21" ht="15.75" customHeight="1">
      <c r="A30" t="s">
        <v>1</v>
      </c>
      <c r="C30" s="357" t="s">
        <v>121</v>
      </c>
      <c r="D30" s="357"/>
      <c r="E30" s="357"/>
      <c r="G30" s="4" t="s">
        <v>106</v>
      </c>
      <c r="H30" s="33"/>
      <c r="I30" s="4"/>
      <c r="J30" s="28" t="s">
        <v>2</v>
      </c>
      <c r="K30" s="4" t="s">
        <v>120</v>
      </c>
      <c r="M30" s="90"/>
      <c r="O30" s="9"/>
      <c r="Q30" s="76">
        <v>1</v>
      </c>
      <c r="R30" s="67" t="s">
        <v>2</v>
      </c>
      <c r="S30" s="69">
        <v>4</v>
      </c>
      <c r="T30" s="92"/>
      <c r="U30" s="63" t="s">
        <v>0</v>
      </c>
    </row>
    <row r="31" spans="1:21" ht="15.75" customHeight="1">
      <c r="A31" t="s">
        <v>1</v>
      </c>
      <c r="C31" s="357" t="s">
        <v>121</v>
      </c>
      <c r="D31" s="357"/>
      <c r="E31" s="357"/>
      <c r="G31" s="4" t="s">
        <v>110</v>
      </c>
      <c r="H31" s="33"/>
      <c r="I31" s="34"/>
      <c r="J31" s="28" t="s">
        <v>2</v>
      </c>
      <c r="K31" s="4" t="s">
        <v>105</v>
      </c>
      <c r="M31" s="90"/>
      <c r="O31" s="9"/>
      <c r="Q31" s="76">
        <v>12</v>
      </c>
      <c r="R31" s="67" t="s">
        <v>2</v>
      </c>
      <c r="S31" s="69">
        <v>0</v>
      </c>
      <c r="T31" s="93"/>
      <c r="U31" s="63" t="s">
        <v>0</v>
      </c>
    </row>
    <row r="32" spans="1:21" ht="15" customHeight="1">
      <c r="A32" t="s">
        <v>1</v>
      </c>
      <c r="B32" s="15" t="s">
        <v>3</v>
      </c>
      <c r="C32" s="15"/>
      <c r="D32" s="15"/>
      <c r="E32" s="30"/>
      <c r="H32" s="1"/>
      <c r="J32" s="1"/>
      <c r="O32" s="63"/>
      <c r="S32" s="51"/>
      <c r="T32" s="20"/>
      <c r="U32" s="63" t="s">
        <v>0</v>
      </c>
    </row>
    <row r="33" spans="1:21" ht="15">
      <c r="A33" t="s">
        <v>1</v>
      </c>
      <c r="B33" s="62"/>
      <c r="C33" s="62"/>
      <c r="D33" s="62"/>
      <c r="E33" s="2"/>
      <c r="F33" s="2"/>
      <c r="G33" s="352" t="s">
        <v>126</v>
      </c>
      <c r="H33" s="352"/>
      <c r="I33" s="352"/>
      <c r="J33" s="352"/>
      <c r="K33" s="352"/>
      <c r="L33" s="352"/>
      <c r="M33" s="352"/>
      <c r="N33" s="352"/>
      <c r="O33" s="352"/>
      <c r="P33" s="72" t="s">
        <v>115</v>
      </c>
      <c r="Q33" s="72"/>
      <c r="R33" s="72"/>
      <c r="S33" s="39"/>
      <c r="T33" s="39"/>
      <c r="U33" s="63" t="s">
        <v>0</v>
      </c>
    </row>
    <row r="34" spans="1:25" ht="6" customHeight="1">
      <c r="A34" t="s">
        <v>1</v>
      </c>
      <c r="C34" s="76"/>
      <c r="D34" s="67"/>
      <c r="E34" s="69"/>
      <c r="G34" s="4"/>
      <c r="H34" s="33"/>
      <c r="I34" s="89"/>
      <c r="J34" s="28"/>
      <c r="K34" s="4"/>
      <c r="M34" s="95"/>
      <c r="O34" s="9"/>
      <c r="Q34" s="76"/>
      <c r="R34" s="67"/>
      <c r="S34" s="69"/>
      <c r="T34" s="33"/>
      <c r="U34" s="63" t="s">
        <v>0</v>
      </c>
      <c r="W34" s="4"/>
      <c r="X34" s="18"/>
      <c r="Y34" s="4"/>
    </row>
    <row r="35" spans="1:21" ht="15.75" customHeight="1">
      <c r="A35" t="s">
        <v>1</v>
      </c>
      <c r="C35" s="356" t="s">
        <v>118</v>
      </c>
      <c r="D35" s="356"/>
      <c r="E35" s="356"/>
      <c r="G35" s="4" t="s">
        <v>108</v>
      </c>
      <c r="H35" s="33"/>
      <c r="I35" s="4"/>
      <c r="J35" s="28" t="s">
        <v>2</v>
      </c>
      <c r="K35" s="4" t="s">
        <v>109</v>
      </c>
      <c r="M35" s="90"/>
      <c r="O35" s="9"/>
      <c r="Q35" s="76">
        <v>1</v>
      </c>
      <c r="R35" s="67" t="s">
        <v>2</v>
      </c>
      <c r="S35" s="77">
        <v>2</v>
      </c>
      <c r="T35" s="33"/>
      <c r="U35" s="63" t="s">
        <v>0</v>
      </c>
    </row>
    <row r="36" spans="1:21" ht="15.75" customHeight="1">
      <c r="A36" t="s">
        <v>1</v>
      </c>
      <c r="C36" s="356" t="s">
        <v>118</v>
      </c>
      <c r="D36" s="356"/>
      <c r="E36" s="356"/>
      <c r="G36" s="4" t="s">
        <v>107</v>
      </c>
      <c r="H36" s="33"/>
      <c r="I36" s="4"/>
      <c r="J36" s="28" t="s">
        <v>2</v>
      </c>
      <c r="K36" s="4" t="s">
        <v>110</v>
      </c>
      <c r="M36" s="90"/>
      <c r="O36" s="9"/>
      <c r="Q36" s="76">
        <v>1</v>
      </c>
      <c r="R36" s="67" t="s">
        <v>2</v>
      </c>
      <c r="S36" s="77">
        <v>5</v>
      </c>
      <c r="T36" s="33"/>
      <c r="U36" s="63" t="s">
        <v>0</v>
      </c>
    </row>
    <row r="37" spans="1:21" ht="15.75" customHeight="1">
      <c r="A37" t="s">
        <v>1</v>
      </c>
      <c r="C37" s="357" t="s">
        <v>121</v>
      </c>
      <c r="D37" s="357"/>
      <c r="E37" s="357"/>
      <c r="G37" s="4" t="s">
        <v>120</v>
      </c>
      <c r="H37" s="33"/>
      <c r="I37" s="4"/>
      <c r="J37" s="28" t="s">
        <v>2</v>
      </c>
      <c r="K37" s="4" t="s">
        <v>105</v>
      </c>
      <c r="M37" s="94"/>
      <c r="O37" s="9"/>
      <c r="Q37" s="76">
        <v>9</v>
      </c>
      <c r="R37" s="67" t="s">
        <v>2</v>
      </c>
      <c r="S37" s="77">
        <v>1</v>
      </c>
      <c r="T37" s="92"/>
      <c r="U37" s="63" t="s">
        <v>0</v>
      </c>
    </row>
    <row r="38" spans="1:21" ht="15.75" customHeight="1">
      <c r="A38" t="s">
        <v>1</v>
      </c>
      <c r="C38" s="357" t="s">
        <v>121</v>
      </c>
      <c r="D38" s="357"/>
      <c r="E38" s="357"/>
      <c r="G38" s="4" t="s">
        <v>106</v>
      </c>
      <c r="H38" s="33"/>
      <c r="I38" s="4"/>
      <c r="J38" s="28" t="s">
        <v>2</v>
      </c>
      <c r="K38" s="159" t="s">
        <v>19</v>
      </c>
      <c r="M38" s="90"/>
      <c r="O38" s="9"/>
      <c r="Q38" s="60">
        <v>10</v>
      </c>
      <c r="R38" s="160" t="s">
        <v>2</v>
      </c>
      <c r="S38" s="80">
        <v>1</v>
      </c>
      <c r="T38" s="93"/>
      <c r="U38" s="63" t="s">
        <v>0</v>
      </c>
    </row>
    <row r="39" spans="1:21" ht="15" customHeight="1">
      <c r="A39" t="s">
        <v>1</v>
      </c>
      <c r="B39" s="15" t="s">
        <v>3</v>
      </c>
      <c r="C39" s="15"/>
      <c r="D39" s="15"/>
      <c r="E39" s="30"/>
      <c r="H39" s="1"/>
      <c r="J39" s="1"/>
      <c r="O39" s="9"/>
      <c r="P39" s="21"/>
      <c r="Q39" s="21"/>
      <c r="R39" s="21"/>
      <c r="S39" s="29"/>
      <c r="T39" s="21"/>
      <c r="U39" s="63" t="s">
        <v>0</v>
      </c>
    </row>
    <row r="40" spans="1:21" ht="15">
      <c r="A40" t="s">
        <v>1</v>
      </c>
      <c r="B40" s="62"/>
      <c r="C40" s="62"/>
      <c r="D40" s="62"/>
      <c r="E40" s="2"/>
      <c r="F40" s="2"/>
      <c r="G40" s="352" t="s">
        <v>127</v>
      </c>
      <c r="H40" s="352"/>
      <c r="I40" s="352"/>
      <c r="J40" s="352"/>
      <c r="K40" s="352"/>
      <c r="L40" s="352"/>
      <c r="M40" s="352"/>
      <c r="N40" s="352"/>
      <c r="O40" s="352"/>
      <c r="P40" s="72" t="s">
        <v>116</v>
      </c>
      <c r="Q40" s="72"/>
      <c r="R40" s="72"/>
      <c r="S40" s="39"/>
      <c r="T40" s="39"/>
      <c r="U40" s="63" t="s">
        <v>0</v>
      </c>
    </row>
    <row r="41" spans="1:25" ht="6" customHeight="1">
      <c r="A41" t="s">
        <v>1</v>
      </c>
      <c r="C41" s="76"/>
      <c r="D41" s="67"/>
      <c r="E41" s="69"/>
      <c r="G41" s="4"/>
      <c r="H41" s="33"/>
      <c r="I41" s="89"/>
      <c r="J41" s="28"/>
      <c r="K41" s="4"/>
      <c r="M41" s="95"/>
      <c r="O41" s="9"/>
      <c r="Q41" s="76"/>
      <c r="R41" s="67"/>
      <c r="S41" s="69"/>
      <c r="T41" s="33"/>
      <c r="U41" s="63" t="s">
        <v>0</v>
      </c>
      <c r="W41" s="4"/>
      <c r="X41" s="18"/>
      <c r="Y41" s="4"/>
    </row>
    <row r="42" spans="1:21" ht="15.75" customHeight="1">
      <c r="A42" t="s">
        <v>1</v>
      </c>
      <c r="C42" s="356" t="s">
        <v>118</v>
      </c>
      <c r="D42" s="356"/>
      <c r="E42" s="356"/>
      <c r="G42" s="4" t="s">
        <v>110</v>
      </c>
      <c r="H42" s="33"/>
      <c r="I42" s="4"/>
      <c r="J42" s="28" t="s">
        <v>2</v>
      </c>
      <c r="K42" s="4" t="s">
        <v>108</v>
      </c>
      <c r="M42" s="90"/>
      <c r="O42" s="9"/>
      <c r="Q42" s="76">
        <v>9</v>
      </c>
      <c r="R42" s="67" t="s">
        <v>2</v>
      </c>
      <c r="S42" s="77">
        <v>0</v>
      </c>
      <c r="T42" s="33"/>
      <c r="U42" s="63" t="s">
        <v>0</v>
      </c>
    </row>
    <row r="43" spans="1:21" ht="15.75" customHeight="1">
      <c r="A43" t="s">
        <v>1</v>
      </c>
      <c r="C43" s="356" t="s">
        <v>118</v>
      </c>
      <c r="D43" s="356"/>
      <c r="E43" s="356"/>
      <c r="G43" s="4" t="s">
        <v>105</v>
      </c>
      <c r="H43" s="33"/>
      <c r="I43" s="34"/>
      <c r="J43" s="28" t="s">
        <v>2</v>
      </c>
      <c r="K43" s="4" t="s">
        <v>107</v>
      </c>
      <c r="M43" s="90"/>
      <c r="O43" s="9"/>
      <c r="Q43" s="76">
        <v>1</v>
      </c>
      <c r="R43" s="67" t="s">
        <v>2</v>
      </c>
      <c r="S43" s="77">
        <v>16</v>
      </c>
      <c r="T43" s="33"/>
      <c r="U43" s="63" t="s">
        <v>0</v>
      </c>
    </row>
    <row r="44" spans="1:21" ht="15.75" customHeight="1">
      <c r="A44" t="s">
        <v>1</v>
      </c>
      <c r="C44" s="357" t="s">
        <v>121</v>
      </c>
      <c r="D44" s="357"/>
      <c r="E44" s="357"/>
      <c r="G44" s="159" t="s">
        <v>19</v>
      </c>
      <c r="H44" s="33"/>
      <c r="I44" s="4"/>
      <c r="J44" s="28" t="s">
        <v>2</v>
      </c>
      <c r="K44" s="4" t="s">
        <v>120</v>
      </c>
      <c r="M44" s="94"/>
      <c r="O44" s="9"/>
      <c r="Q44" s="60">
        <v>0</v>
      </c>
      <c r="R44" s="160" t="s">
        <v>2</v>
      </c>
      <c r="S44" s="80">
        <v>7</v>
      </c>
      <c r="T44" s="92"/>
      <c r="U44" s="63" t="s">
        <v>0</v>
      </c>
    </row>
    <row r="45" spans="1:21" ht="15.75" customHeight="1">
      <c r="A45" t="s">
        <v>1</v>
      </c>
      <c r="C45" s="357" t="s">
        <v>121</v>
      </c>
      <c r="D45" s="357"/>
      <c r="E45" s="357"/>
      <c r="G45" s="4" t="s">
        <v>109</v>
      </c>
      <c r="H45" s="33"/>
      <c r="I45" s="4"/>
      <c r="J45" s="28" t="s">
        <v>2</v>
      </c>
      <c r="K45" s="4" t="s">
        <v>106</v>
      </c>
      <c r="M45" s="90"/>
      <c r="O45" s="9"/>
      <c r="Q45" s="76">
        <v>2</v>
      </c>
      <c r="R45" s="67" t="s">
        <v>2</v>
      </c>
      <c r="S45" s="77">
        <v>0</v>
      </c>
      <c r="T45" s="164"/>
      <c r="U45" s="63" t="s">
        <v>0</v>
      </c>
    </row>
    <row r="46" spans="1:21" ht="15" customHeight="1">
      <c r="A46" t="s">
        <v>1</v>
      </c>
      <c r="B46" s="15" t="s">
        <v>3</v>
      </c>
      <c r="C46" s="15"/>
      <c r="D46" s="15"/>
      <c r="E46" s="30"/>
      <c r="H46" s="1"/>
      <c r="J46" s="1"/>
      <c r="O46" s="63"/>
      <c r="P46" s="3"/>
      <c r="Q46" s="3"/>
      <c r="R46" s="3"/>
      <c r="S46" s="37"/>
      <c r="T46" s="3"/>
      <c r="U46" s="63" t="s">
        <v>0</v>
      </c>
    </row>
    <row r="47" spans="1:21" ht="15">
      <c r="A47" t="s">
        <v>1</v>
      </c>
      <c r="B47" s="62"/>
      <c r="C47" s="62"/>
      <c r="D47" s="62"/>
      <c r="E47" s="2"/>
      <c r="F47" s="2"/>
      <c r="G47" s="352" t="s">
        <v>128</v>
      </c>
      <c r="H47" s="352"/>
      <c r="I47" s="352"/>
      <c r="J47" s="352"/>
      <c r="K47" s="352"/>
      <c r="L47" s="352"/>
      <c r="M47" s="352"/>
      <c r="N47" s="352"/>
      <c r="O47" s="352"/>
      <c r="P47" s="72" t="s">
        <v>117</v>
      </c>
      <c r="Q47" s="72"/>
      <c r="R47" s="72"/>
      <c r="S47" s="39"/>
      <c r="T47" s="39"/>
      <c r="U47" s="63" t="s">
        <v>0</v>
      </c>
    </row>
    <row r="48" spans="1:25" ht="6" customHeight="1">
      <c r="A48" t="s">
        <v>1</v>
      </c>
      <c r="C48" s="76"/>
      <c r="D48" s="67"/>
      <c r="E48" s="69"/>
      <c r="G48" s="4"/>
      <c r="H48" s="33"/>
      <c r="I48" s="89"/>
      <c r="J48" s="28"/>
      <c r="K48" s="4"/>
      <c r="M48" s="95"/>
      <c r="O48" s="9"/>
      <c r="Q48" s="76"/>
      <c r="R48" s="67"/>
      <c r="S48" s="69"/>
      <c r="T48" s="33"/>
      <c r="U48" s="63" t="s">
        <v>0</v>
      </c>
      <c r="W48" s="4"/>
      <c r="X48" s="18"/>
      <c r="Y48" s="4"/>
    </row>
    <row r="49" spans="1:21" ht="15.75" customHeight="1">
      <c r="A49" t="s">
        <v>1</v>
      </c>
      <c r="C49" s="356" t="s">
        <v>118</v>
      </c>
      <c r="D49" s="356"/>
      <c r="E49" s="356"/>
      <c r="G49" s="4" t="s">
        <v>108</v>
      </c>
      <c r="H49" s="33"/>
      <c r="I49" s="4"/>
      <c r="J49" s="28" t="s">
        <v>2</v>
      </c>
      <c r="K49" s="4" t="s">
        <v>105</v>
      </c>
      <c r="M49" s="90"/>
      <c r="O49" s="9"/>
      <c r="Q49" s="76">
        <v>4</v>
      </c>
      <c r="R49" s="67" t="s">
        <v>2</v>
      </c>
      <c r="S49" s="77">
        <v>0</v>
      </c>
      <c r="T49" s="33"/>
      <c r="U49" s="63" t="s">
        <v>0</v>
      </c>
    </row>
    <row r="50" spans="1:21" ht="15.75" customHeight="1">
      <c r="A50" t="s">
        <v>1</v>
      </c>
      <c r="C50" s="356" t="s">
        <v>118</v>
      </c>
      <c r="D50" s="356"/>
      <c r="E50" s="356"/>
      <c r="G50" s="159" t="s">
        <v>19</v>
      </c>
      <c r="H50" s="33"/>
      <c r="I50" s="4"/>
      <c r="J50" s="28" t="s">
        <v>2</v>
      </c>
      <c r="K50" s="4" t="s">
        <v>109</v>
      </c>
      <c r="M50" s="90"/>
      <c r="O50" s="9"/>
      <c r="Q50" s="60">
        <v>0</v>
      </c>
      <c r="R50" s="160" t="s">
        <v>2</v>
      </c>
      <c r="S50" s="80">
        <v>14</v>
      </c>
      <c r="T50" s="33"/>
      <c r="U50" s="63" t="s">
        <v>0</v>
      </c>
    </row>
    <row r="51" spans="1:21" ht="15.75" customHeight="1">
      <c r="A51" t="s">
        <v>1</v>
      </c>
      <c r="C51" s="357" t="s">
        <v>121</v>
      </c>
      <c r="D51" s="357"/>
      <c r="E51" s="357"/>
      <c r="G51" s="4" t="s">
        <v>120</v>
      </c>
      <c r="H51" s="33"/>
      <c r="I51" s="4"/>
      <c r="J51" s="28" t="s">
        <v>2</v>
      </c>
      <c r="K51" s="4" t="s">
        <v>107</v>
      </c>
      <c r="M51" s="94"/>
      <c r="O51" s="9"/>
      <c r="Q51" s="76">
        <v>4</v>
      </c>
      <c r="R51" s="67" t="s">
        <v>2</v>
      </c>
      <c r="S51" s="77">
        <v>4</v>
      </c>
      <c r="T51" s="92"/>
      <c r="U51" s="63" t="s">
        <v>0</v>
      </c>
    </row>
    <row r="52" spans="1:21" ht="15.75" customHeight="1">
      <c r="A52" t="s">
        <v>1</v>
      </c>
      <c r="C52" s="357" t="s">
        <v>121</v>
      </c>
      <c r="D52" s="357"/>
      <c r="E52" s="357"/>
      <c r="G52" s="4" t="s">
        <v>106</v>
      </c>
      <c r="H52" s="33"/>
      <c r="I52" s="4"/>
      <c r="J52" s="28" t="s">
        <v>2</v>
      </c>
      <c r="K52" s="4" t="s">
        <v>110</v>
      </c>
      <c r="M52" s="90"/>
      <c r="O52" s="9"/>
      <c r="Q52" s="76">
        <v>1</v>
      </c>
      <c r="R52" s="67" t="s">
        <v>2</v>
      </c>
      <c r="S52" s="77">
        <v>8</v>
      </c>
      <c r="T52" s="93"/>
      <c r="U52" s="63" t="s">
        <v>0</v>
      </c>
    </row>
    <row r="53" spans="1:21" ht="15" customHeight="1">
      <c r="A53" s="15" t="s">
        <v>14</v>
      </c>
      <c r="E53" s="52"/>
      <c r="G53" s="18"/>
      <c r="H53" s="10"/>
      <c r="I53" s="4"/>
      <c r="K53" s="51"/>
      <c r="M53" s="63"/>
      <c r="N53" s="14"/>
      <c r="U53" s="61" t="s">
        <v>15</v>
      </c>
    </row>
    <row r="54" spans="1:21" ht="15" customHeight="1" thickBot="1">
      <c r="A54" s="15"/>
      <c r="E54" s="52"/>
      <c r="G54" s="18"/>
      <c r="H54" s="10"/>
      <c r="I54" s="4"/>
      <c r="K54" s="51"/>
      <c r="M54" s="63"/>
      <c r="N54" s="14"/>
      <c r="U54" s="61"/>
    </row>
    <row r="55" spans="1:23" ht="15" customHeight="1" thickBot="1">
      <c r="A55" s="109"/>
      <c r="B55" s="109"/>
      <c r="C55" s="109"/>
      <c r="D55" s="109"/>
      <c r="E55" s="109"/>
      <c r="F55" s="353" t="s">
        <v>32</v>
      </c>
      <c r="G55" s="354"/>
      <c r="H55" s="354"/>
      <c r="I55" s="354"/>
      <c r="J55" s="354"/>
      <c r="K55" s="354"/>
      <c r="L55" s="354"/>
      <c r="M55" s="354"/>
      <c r="N55" s="354"/>
      <c r="O55" s="354"/>
      <c r="P55" s="355"/>
      <c r="Q55" s="109"/>
      <c r="R55" s="109"/>
      <c r="S55" s="109"/>
      <c r="T55" s="109"/>
      <c r="U55" s="134"/>
      <c r="V55" s="109"/>
      <c r="W55" s="109"/>
    </row>
    <row r="56" spans="1:23" s="179" customFormat="1" ht="9" customHeight="1">
      <c r="A56" s="177"/>
      <c r="B56" s="177"/>
      <c r="C56" s="177"/>
      <c r="D56" s="177"/>
      <c r="E56" s="177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7"/>
      <c r="R56" s="177"/>
      <c r="S56" s="177"/>
      <c r="T56" s="177"/>
      <c r="U56" s="178"/>
      <c r="V56" s="177"/>
      <c r="W56" s="177"/>
    </row>
    <row r="57" spans="1:23" ht="15.75">
      <c r="A57" s="110"/>
      <c r="B57" s="111"/>
      <c r="C57" s="111"/>
      <c r="D57" s="111"/>
      <c r="E57" s="135"/>
      <c r="F57" s="135"/>
      <c r="G57" s="135"/>
      <c r="H57" s="135"/>
      <c r="I57" s="135"/>
      <c r="J57" s="170" t="s">
        <v>5</v>
      </c>
      <c r="K57" s="170" t="s">
        <v>6</v>
      </c>
      <c r="L57" s="170" t="s">
        <v>7</v>
      </c>
      <c r="M57" s="170" t="s">
        <v>8</v>
      </c>
      <c r="N57" s="170" t="s">
        <v>9</v>
      </c>
      <c r="O57" s="171" t="s">
        <v>33</v>
      </c>
      <c r="P57" s="170" t="s">
        <v>34</v>
      </c>
      <c r="Q57" s="135"/>
      <c r="R57" s="135"/>
      <c r="S57" s="135"/>
      <c r="T57" s="135"/>
      <c r="U57" s="109"/>
      <c r="V57" s="109"/>
      <c r="W57" s="109"/>
    </row>
    <row r="58" spans="1:23" ht="6" customHeight="1">
      <c r="A58" s="110"/>
      <c r="B58" s="111"/>
      <c r="C58" s="111"/>
      <c r="D58" s="111"/>
      <c r="E58" s="135"/>
      <c r="F58" s="135"/>
      <c r="G58" s="135"/>
      <c r="H58" s="135"/>
      <c r="I58" s="135"/>
      <c r="J58" s="170"/>
      <c r="K58" s="170"/>
      <c r="L58" s="170"/>
      <c r="M58" s="170"/>
      <c r="N58" s="170"/>
      <c r="O58" s="171"/>
      <c r="P58" s="170"/>
      <c r="Q58" s="135"/>
      <c r="R58" s="135"/>
      <c r="S58" s="135"/>
      <c r="T58" s="135"/>
      <c r="U58" s="109"/>
      <c r="V58" s="109"/>
      <c r="W58" s="109"/>
    </row>
    <row r="59" spans="1:23" ht="15" customHeight="1">
      <c r="A59" s="109"/>
      <c r="B59" s="112"/>
      <c r="C59" s="112"/>
      <c r="D59" s="112"/>
      <c r="E59" s="135"/>
      <c r="F59" s="166">
        <v>1</v>
      </c>
      <c r="G59" s="4" t="s">
        <v>110</v>
      </c>
      <c r="H59" s="118"/>
      <c r="I59" s="114"/>
      <c r="J59" s="169">
        <f aca="true" t="shared" si="0" ref="J59:J66">SUM(L59*4,M59*2,N59*1)</f>
        <v>28</v>
      </c>
      <c r="K59" s="168">
        <f aca="true" t="shared" si="1" ref="K59:K66">SUM(L59:N59)</f>
        <v>7</v>
      </c>
      <c r="L59" s="125">
        <v>7</v>
      </c>
      <c r="M59" s="125">
        <v>0</v>
      </c>
      <c r="N59" s="167">
        <v>0</v>
      </c>
      <c r="O59" s="326">
        <f>$Q$7+$S$14+$S$23+$Q$31+$S$36+$Q$42+$S$52</f>
        <v>59</v>
      </c>
      <c r="P59" s="326">
        <f>$S$7+$Q$14+$Q$23+$S$31+$Q$36+$S$42+$Q$52</f>
        <v>3</v>
      </c>
      <c r="Q59" s="329">
        <f aca="true" t="shared" si="2" ref="Q59:Q66">O59-P59</f>
        <v>56</v>
      </c>
      <c r="R59" s="43"/>
      <c r="S59" s="136"/>
      <c r="T59" s="136"/>
      <c r="U59" s="109"/>
      <c r="V59" s="109"/>
      <c r="W59" s="109"/>
    </row>
    <row r="60" spans="1:23" ht="15" customHeight="1">
      <c r="A60" s="133"/>
      <c r="B60" s="109"/>
      <c r="C60" s="109"/>
      <c r="D60" s="109"/>
      <c r="E60" s="113"/>
      <c r="F60" s="166">
        <v>2</v>
      </c>
      <c r="G60" s="4" t="s">
        <v>107</v>
      </c>
      <c r="H60" s="118"/>
      <c r="I60" s="118"/>
      <c r="J60" s="169">
        <f t="shared" si="0"/>
        <v>23</v>
      </c>
      <c r="K60" s="168">
        <f t="shared" si="1"/>
        <v>7</v>
      </c>
      <c r="L60" s="125">
        <v>5</v>
      </c>
      <c r="M60" s="125">
        <v>1</v>
      </c>
      <c r="N60" s="167">
        <v>1</v>
      </c>
      <c r="O60" s="326">
        <f>$Q$10+$S$17+$Q$24+$S$29+$Q$36+$S$43+$S$51</f>
        <v>46</v>
      </c>
      <c r="P60" s="326">
        <f>$S$10+$Q$17+$S$24+$Q$29+$S$36+$Q$43+$Q$51</f>
        <v>15</v>
      </c>
      <c r="Q60" s="329">
        <f t="shared" si="2"/>
        <v>31</v>
      </c>
      <c r="R60" s="109"/>
      <c r="S60" s="109"/>
      <c r="T60" s="116"/>
      <c r="U60" s="137"/>
      <c r="V60" s="109"/>
      <c r="W60" s="109"/>
    </row>
    <row r="61" spans="1:23" ht="15" customHeight="1">
      <c r="A61" s="109"/>
      <c r="B61" s="112"/>
      <c r="C61" s="112"/>
      <c r="D61" s="112"/>
      <c r="E61" s="135"/>
      <c r="F61" s="166">
        <v>3</v>
      </c>
      <c r="G61" s="4" t="s">
        <v>120</v>
      </c>
      <c r="H61" s="118"/>
      <c r="I61" s="114"/>
      <c r="J61" s="169">
        <f t="shared" si="0"/>
        <v>23</v>
      </c>
      <c r="K61" s="168">
        <f t="shared" si="1"/>
        <v>7</v>
      </c>
      <c r="L61" s="125">
        <v>5</v>
      </c>
      <c r="M61" s="125">
        <v>1</v>
      </c>
      <c r="N61" s="167">
        <v>1</v>
      </c>
      <c r="O61" s="326">
        <f>$Q$9+$S$16+$Q$23+$S$30+$Q$37+$S$44+$Q$51</f>
        <v>32</v>
      </c>
      <c r="P61" s="326">
        <f>$S$9+$Q$16+$S$23+$Q$30+$S$37+$Q$44+$S$51</f>
        <v>13</v>
      </c>
      <c r="Q61" s="329">
        <f t="shared" si="2"/>
        <v>19</v>
      </c>
      <c r="R61" s="112"/>
      <c r="S61" s="136"/>
      <c r="T61" s="136"/>
      <c r="U61" s="134"/>
      <c r="V61" s="109"/>
      <c r="W61" s="109"/>
    </row>
    <row r="62" spans="1:23" ht="15.75" customHeight="1">
      <c r="A62" s="109"/>
      <c r="B62" s="109"/>
      <c r="C62" s="128"/>
      <c r="D62" s="113"/>
      <c r="E62" s="138"/>
      <c r="F62" s="166">
        <v>4</v>
      </c>
      <c r="G62" s="4" t="s">
        <v>109</v>
      </c>
      <c r="H62" s="118"/>
      <c r="I62" s="119"/>
      <c r="J62" s="169">
        <f t="shared" si="0"/>
        <v>19</v>
      </c>
      <c r="K62" s="168">
        <f t="shared" si="1"/>
        <v>7</v>
      </c>
      <c r="L62" s="125">
        <v>4</v>
      </c>
      <c r="M62" s="125">
        <v>0</v>
      </c>
      <c r="N62" s="167">
        <v>3</v>
      </c>
      <c r="O62" s="326">
        <f>$S$9+$Q$14+$S$22+$Q$29+$S$35+$Q$45+$S$50</f>
        <v>30</v>
      </c>
      <c r="P62" s="326">
        <f>$Q$9+$S$14+$Q$22+$S$29+$Q$35+$S$45+$Q$50</f>
        <v>18</v>
      </c>
      <c r="Q62" s="329">
        <f t="shared" si="2"/>
        <v>12</v>
      </c>
      <c r="R62" s="113"/>
      <c r="S62" s="138"/>
      <c r="T62" s="118"/>
      <c r="U62" s="134"/>
      <c r="V62" s="109"/>
      <c r="W62" s="109"/>
    </row>
    <row r="63" spans="1:23" ht="15.75" customHeight="1">
      <c r="A63" s="109"/>
      <c r="B63" s="109"/>
      <c r="C63" s="128"/>
      <c r="D63" s="113"/>
      <c r="E63" s="115"/>
      <c r="F63" s="166">
        <v>5</v>
      </c>
      <c r="G63" s="4" t="s">
        <v>106</v>
      </c>
      <c r="H63" s="115"/>
      <c r="I63" s="114"/>
      <c r="J63" s="169">
        <f t="shared" si="0"/>
        <v>16</v>
      </c>
      <c r="K63" s="168">
        <f t="shared" si="1"/>
        <v>7</v>
      </c>
      <c r="L63" s="125">
        <v>3</v>
      </c>
      <c r="M63" s="125">
        <v>0</v>
      </c>
      <c r="N63" s="167">
        <v>4</v>
      </c>
      <c r="O63" s="328">
        <f>$S$8+$Q$17+$S$21+$Q$30+$Q$38+$S$45+$Q$52</f>
        <v>20</v>
      </c>
      <c r="P63" s="326">
        <f>$Q$8+$S$17+$Q$21+$S$30+$S$38+$Q$45+$S$52</f>
        <v>21</v>
      </c>
      <c r="Q63" s="329">
        <f t="shared" si="2"/>
        <v>-1</v>
      </c>
      <c r="R63" s="113"/>
      <c r="S63" s="138"/>
      <c r="T63" s="118"/>
      <c r="U63" s="134"/>
      <c r="V63" s="109"/>
      <c r="W63" s="109"/>
    </row>
    <row r="64" spans="1:23" ht="15.75" customHeight="1">
      <c r="A64" s="109"/>
      <c r="B64" s="109"/>
      <c r="C64" s="139"/>
      <c r="D64" s="113"/>
      <c r="E64" s="140"/>
      <c r="F64" s="166">
        <v>6</v>
      </c>
      <c r="G64" s="4" t="s">
        <v>108</v>
      </c>
      <c r="H64" s="67"/>
      <c r="I64" s="77"/>
      <c r="J64" s="169">
        <f t="shared" si="0"/>
        <v>13</v>
      </c>
      <c r="K64" s="168">
        <f t="shared" si="1"/>
        <v>7</v>
      </c>
      <c r="L64" s="125">
        <v>2</v>
      </c>
      <c r="M64" s="167">
        <v>0</v>
      </c>
      <c r="N64" s="167">
        <v>5</v>
      </c>
      <c r="O64" s="326">
        <f>$S$10+$Q$16+$Q$21+$S$28+$Q$35+$S$42+$Q$49</f>
        <v>13</v>
      </c>
      <c r="P64" s="327">
        <f>$Q$10+$S$16+$S$21+$Q$28+$S$35+$Q$42+$S$49</f>
        <v>24</v>
      </c>
      <c r="Q64" s="329">
        <f t="shared" si="2"/>
        <v>-11</v>
      </c>
      <c r="R64" s="113"/>
      <c r="S64" s="140"/>
      <c r="T64" s="118"/>
      <c r="U64" s="134"/>
      <c r="V64" s="109"/>
      <c r="W64" s="109"/>
    </row>
    <row r="65" spans="1:23" ht="15.75" customHeight="1">
      <c r="A65" s="109"/>
      <c r="B65" s="109"/>
      <c r="C65" s="128"/>
      <c r="D65" s="113"/>
      <c r="E65" s="115"/>
      <c r="F65" s="166">
        <v>7</v>
      </c>
      <c r="G65" s="4" t="s">
        <v>105</v>
      </c>
      <c r="H65" s="118"/>
      <c r="I65" s="119"/>
      <c r="J65" s="169">
        <f t="shared" si="0"/>
        <v>10</v>
      </c>
      <c r="K65" s="168">
        <f t="shared" si="1"/>
        <v>7</v>
      </c>
      <c r="L65" s="125">
        <v>1</v>
      </c>
      <c r="M65" s="125">
        <v>0</v>
      </c>
      <c r="N65" s="167">
        <v>6</v>
      </c>
      <c r="O65" s="326">
        <f>$Q$8+$S$15+$Q$22+$S$31+$S$37+$Q$43+$S$49</f>
        <v>18</v>
      </c>
      <c r="P65" s="326">
        <f>$S$8+$Q$15+$S$22+$Q$31+$Q$37+$S$43+$Q$49</f>
        <v>52</v>
      </c>
      <c r="Q65" s="329">
        <f t="shared" si="2"/>
        <v>-34</v>
      </c>
      <c r="R65" s="113"/>
      <c r="S65" s="138"/>
      <c r="T65" s="118"/>
      <c r="U65" s="134"/>
      <c r="V65" s="109"/>
      <c r="W65" s="109"/>
    </row>
    <row r="66" spans="1:23" ht="15.75" customHeight="1">
      <c r="A66" s="109"/>
      <c r="B66" s="109"/>
      <c r="C66" s="128"/>
      <c r="D66" s="113"/>
      <c r="E66" s="138"/>
      <c r="F66" s="166">
        <v>8</v>
      </c>
      <c r="G66" s="159" t="s">
        <v>19</v>
      </c>
      <c r="H66" s="109"/>
      <c r="I66" s="109"/>
      <c r="J66" s="169">
        <f t="shared" si="0"/>
        <v>7</v>
      </c>
      <c r="K66" s="168">
        <f t="shared" si="1"/>
        <v>7</v>
      </c>
      <c r="L66" s="125">
        <v>0</v>
      </c>
      <c r="M66" s="167">
        <v>0</v>
      </c>
      <c r="N66" s="167">
        <v>7</v>
      </c>
      <c r="O66" s="326">
        <f>$S$7+$Q$15+$S$24+$Q$28+$S$38+$Q$44+$Q$50</f>
        <v>1</v>
      </c>
      <c r="P66" s="328">
        <f>$Q$7+$S$15+$Q$24+$S$28+$Q$38+$S$44+$S$50</f>
        <v>73</v>
      </c>
      <c r="Q66" s="329">
        <f t="shared" si="2"/>
        <v>-72</v>
      </c>
      <c r="R66" s="113"/>
      <c r="S66" s="138"/>
      <c r="T66" s="120"/>
      <c r="U66" s="134"/>
      <c r="V66" s="109"/>
      <c r="W66" s="109"/>
    </row>
    <row r="67" spans="1:23" ht="15.75" customHeight="1">
      <c r="A67" s="109"/>
      <c r="B67" s="109"/>
      <c r="C67" s="128"/>
      <c r="D67" s="113"/>
      <c r="E67" s="115"/>
      <c r="F67" s="114"/>
      <c r="G67" s="114"/>
      <c r="H67" s="118"/>
      <c r="I67" s="114"/>
      <c r="J67" s="113"/>
      <c r="K67" s="114"/>
      <c r="L67" s="114"/>
      <c r="M67" s="114"/>
      <c r="N67" s="109"/>
      <c r="O67" s="109"/>
      <c r="P67" s="109"/>
      <c r="Q67" s="128"/>
      <c r="R67" s="113"/>
      <c r="S67" s="115"/>
      <c r="T67" s="121"/>
      <c r="U67" s="134"/>
      <c r="V67" s="109"/>
      <c r="W67" s="109"/>
    </row>
    <row r="68" spans="1:23" ht="15" customHeight="1">
      <c r="A68" s="109"/>
      <c r="B68" s="133"/>
      <c r="C68" s="133"/>
      <c r="D68" s="133"/>
      <c r="E68" s="109"/>
      <c r="F68" s="109"/>
      <c r="G68" s="109"/>
      <c r="H68" s="109"/>
      <c r="I68" s="109"/>
      <c r="J68" s="113"/>
      <c r="K68" s="109"/>
      <c r="L68" s="109"/>
      <c r="M68" s="109"/>
      <c r="N68" s="109"/>
      <c r="O68" s="109">
        <f>SUM(O59:O67)</f>
        <v>219</v>
      </c>
      <c r="P68" s="109">
        <f>SUM(P59:P67)</f>
        <v>219</v>
      </c>
      <c r="Q68" s="109"/>
      <c r="R68" s="109"/>
      <c r="S68" s="109"/>
      <c r="T68" s="109"/>
      <c r="U68" s="134"/>
      <c r="V68" s="109"/>
      <c r="W68" s="109"/>
    </row>
    <row r="69" spans="1:23" ht="15" customHeight="1">
      <c r="A69" s="109"/>
      <c r="B69" s="112"/>
      <c r="C69" s="112"/>
      <c r="D69" s="112"/>
      <c r="E69" s="135"/>
      <c r="F69" s="135"/>
      <c r="G69" s="117"/>
      <c r="H69" s="109"/>
      <c r="I69" s="109"/>
      <c r="J69" s="142"/>
      <c r="K69" s="126"/>
      <c r="L69" s="126"/>
      <c r="M69" s="109"/>
      <c r="N69" s="109"/>
      <c r="O69" s="109"/>
      <c r="P69" s="112"/>
      <c r="Q69" s="112"/>
      <c r="R69" s="112"/>
      <c r="S69" s="136"/>
      <c r="T69" s="136"/>
      <c r="U69" s="134"/>
      <c r="V69" s="109"/>
      <c r="W69" s="109"/>
    </row>
    <row r="70" spans="1:23" ht="15.75" customHeight="1">
      <c r="A70" s="109"/>
      <c r="B70" s="109"/>
      <c r="C70" s="128"/>
      <c r="D70" s="113"/>
      <c r="E70" s="138"/>
      <c r="F70" s="114"/>
      <c r="G70" s="114"/>
      <c r="H70" s="118"/>
      <c r="I70" s="119"/>
      <c r="J70" s="113"/>
      <c r="K70" s="114"/>
      <c r="L70" s="114"/>
      <c r="M70" s="114"/>
      <c r="N70" s="109"/>
      <c r="O70" s="109"/>
      <c r="P70" s="109"/>
      <c r="Q70" s="128"/>
      <c r="R70" s="113"/>
      <c r="S70" s="115"/>
      <c r="T70" s="118"/>
      <c r="U70" s="134"/>
      <c r="V70" s="109"/>
      <c r="W70" s="109"/>
    </row>
    <row r="71" spans="1:23" ht="15.75" customHeight="1">
      <c r="A71" s="109"/>
      <c r="B71" s="109"/>
      <c r="C71" s="128"/>
      <c r="D71" s="113"/>
      <c r="E71" s="138"/>
      <c r="F71" s="114"/>
      <c r="G71" s="114"/>
      <c r="H71" s="118"/>
      <c r="I71" s="114"/>
      <c r="J71" s="113"/>
      <c r="K71" s="114"/>
      <c r="L71" s="114"/>
      <c r="M71" s="114"/>
      <c r="N71" s="109"/>
      <c r="O71" s="109"/>
      <c r="P71" s="109"/>
      <c r="Q71" s="128"/>
      <c r="R71" s="113"/>
      <c r="S71" s="115"/>
      <c r="T71" s="122"/>
      <c r="U71" s="134"/>
      <c r="V71" s="109"/>
      <c r="W71" s="109"/>
    </row>
    <row r="72" spans="1:23" ht="15.75" customHeight="1">
      <c r="A72" s="109"/>
      <c r="B72" s="109"/>
      <c r="C72" s="128"/>
      <c r="D72" s="113"/>
      <c r="E72" s="138"/>
      <c r="F72" s="114"/>
      <c r="G72" s="114"/>
      <c r="H72" s="118"/>
      <c r="I72" s="119"/>
      <c r="J72" s="113"/>
      <c r="K72" s="114"/>
      <c r="L72" s="114"/>
      <c r="M72" s="114"/>
      <c r="N72" s="109"/>
      <c r="O72" s="109"/>
      <c r="P72" s="109"/>
      <c r="Q72" s="128"/>
      <c r="R72" s="113"/>
      <c r="S72" s="115"/>
      <c r="T72" s="122"/>
      <c r="U72" s="134"/>
      <c r="V72" s="109"/>
      <c r="W72" s="109"/>
    </row>
    <row r="73" spans="1:23" ht="15.75" customHeight="1">
      <c r="A73" s="109"/>
      <c r="B73" s="109"/>
      <c r="C73" s="128"/>
      <c r="D73" s="113"/>
      <c r="E73" s="115"/>
      <c r="F73" s="114"/>
      <c r="G73" s="118"/>
      <c r="H73" s="118"/>
      <c r="I73" s="114"/>
      <c r="J73" s="113"/>
      <c r="K73" s="114"/>
      <c r="L73" s="114"/>
      <c r="M73" s="114"/>
      <c r="N73" s="109"/>
      <c r="O73" s="109"/>
      <c r="P73" s="109"/>
      <c r="Q73" s="128"/>
      <c r="R73" s="113"/>
      <c r="S73" s="115"/>
      <c r="T73" s="122"/>
      <c r="U73" s="134"/>
      <c r="V73" s="109"/>
      <c r="W73" s="109"/>
    </row>
    <row r="74" spans="1:23" ht="15.75" customHeight="1">
      <c r="A74" s="109"/>
      <c r="B74" s="109"/>
      <c r="C74" s="128"/>
      <c r="D74" s="113"/>
      <c r="E74" s="115"/>
      <c r="F74" s="114"/>
      <c r="G74" s="118"/>
      <c r="H74" s="118"/>
      <c r="I74" s="114"/>
      <c r="J74" s="113"/>
      <c r="K74" s="114"/>
      <c r="L74" s="114"/>
      <c r="M74" s="114"/>
      <c r="N74" s="109"/>
      <c r="O74" s="109"/>
      <c r="P74" s="109"/>
      <c r="Q74" s="128"/>
      <c r="R74" s="113"/>
      <c r="S74" s="115"/>
      <c r="T74" s="122"/>
      <c r="U74" s="134"/>
      <c r="V74" s="109"/>
      <c r="W74" s="109"/>
    </row>
    <row r="75" spans="1:23" ht="15.75" customHeight="1">
      <c r="A75" s="109"/>
      <c r="B75" s="109"/>
      <c r="C75" s="139"/>
      <c r="D75" s="113"/>
      <c r="E75" s="140"/>
      <c r="F75" s="114"/>
      <c r="G75" s="115"/>
      <c r="H75" s="118"/>
      <c r="I75" s="114"/>
      <c r="J75" s="113"/>
      <c r="K75" s="141"/>
      <c r="L75" s="114"/>
      <c r="M75" s="114"/>
      <c r="N75" s="109"/>
      <c r="O75" s="109"/>
      <c r="P75" s="109"/>
      <c r="Q75" s="139"/>
      <c r="R75" s="113"/>
      <c r="S75" s="140"/>
      <c r="T75" s="118"/>
      <c r="U75" s="134"/>
      <c r="V75" s="109"/>
      <c r="W75" s="109"/>
    </row>
    <row r="76" spans="1:23" ht="15" customHeight="1">
      <c r="A76" s="109"/>
      <c r="B76" s="133"/>
      <c r="C76" s="133"/>
      <c r="D76" s="133"/>
      <c r="E76" s="109"/>
      <c r="F76" s="109"/>
      <c r="G76" s="109"/>
      <c r="H76" s="143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34"/>
      <c r="V76" s="109"/>
      <c r="W76" s="109"/>
    </row>
    <row r="77" spans="1:23" ht="15" customHeight="1">
      <c r="A77" s="109"/>
      <c r="B77" s="112"/>
      <c r="C77" s="112"/>
      <c r="D77" s="112"/>
      <c r="E77" s="135"/>
      <c r="F77" s="135"/>
      <c r="G77" s="117"/>
      <c r="H77" s="109"/>
      <c r="I77" s="109"/>
      <c r="J77" s="142"/>
      <c r="K77" s="126"/>
      <c r="L77" s="126"/>
      <c r="M77" s="109"/>
      <c r="N77" s="109"/>
      <c r="O77" s="109"/>
      <c r="P77" s="112"/>
      <c r="Q77" s="112"/>
      <c r="R77" s="112"/>
      <c r="S77" s="43"/>
      <c r="T77" s="136"/>
      <c r="U77" s="134"/>
      <c r="V77" s="109"/>
      <c r="W77" s="109"/>
    </row>
    <row r="78" spans="1:23" ht="15.75" customHeight="1">
      <c r="A78" s="109"/>
      <c r="B78" s="109"/>
      <c r="C78" s="128"/>
      <c r="D78" s="113"/>
      <c r="E78" s="115"/>
      <c r="F78" s="109"/>
      <c r="G78" s="114"/>
      <c r="H78" s="118"/>
      <c r="I78" s="114"/>
      <c r="J78" s="113"/>
      <c r="K78" s="118"/>
      <c r="L78" s="114"/>
      <c r="M78" s="109"/>
      <c r="N78" s="109"/>
      <c r="O78" s="109"/>
      <c r="P78" s="109"/>
      <c r="Q78" s="128"/>
      <c r="R78" s="113"/>
      <c r="S78" s="115"/>
      <c r="T78" s="118"/>
      <c r="U78" s="134"/>
      <c r="V78" s="109"/>
      <c r="W78" s="109"/>
    </row>
    <row r="79" spans="1:23" ht="15.75" customHeight="1">
      <c r="A79" s="109"/>
      <c r="B79" s="109"/>
      <c r="C79" s="128"/>
      <c r="D79" s="113"/>
      <c r="E79" s="115"/>
      <c r="F79" s="109"/>
      <c r="G79" s="114"/>
      <c r="H79" s="118"/>
      <c r="I79" s="114"/>
      <c r="J79" s="113"/>
      <c r="K79" s="114"/>
      <c r="L79" s="114"/>
      <c r="M79" s="109"/>
      <c r="N79" s="109"/>
      <c r="O79" s="109"/>
      <c r="P79" s="109"/>
      <c r="Q79" s="128"/>
      <c r="R79" s="113"/>
      <c r="S79" s="115"/>
      <c r="T79" s="118"/>
      <c r="U79" s="134"/>
      <c r="V79" s="109"/>
      <c r="W79" s="109"/>
    </row>
    <row r="80" spans="1:23" ht="15.75" customHeight="1">
      <c r="A80" s="109"/>
      <c r="B80" s="109"/>
      <c r="C80" s="139"/>
      <c r="D80" s="113"/>
      <c r="E80" s="144"/>
      <c r="F80" s="109"/>
      <c r="G80" s="141"/>
      <c r="H80" s="118"/>
      <c r="I80" s="114"/>
      <c r="J80" s="113"/>
      <c r="K80" s="114"/>
      <c r="L80" s="114"/>
      <c r="M80" s="109"/>
      <c r="N80" s="109"/>
      <c r="O80" s="109"/>
      <c r="P80" s="109"/>
      <c r="Q80" s="139"/>
      <c r="R80" s="113"/>
      <c r="S80" s="144"/>
      <c r="T80" s="118"/>
      <c r="U80" s="134"/>
      <c r="V80" s="109"/>
      <c r="W80" s="109"/>
    </row>
    <row r="81" spans="1:23" ht="15.75" customHeight="1">
      <c r="A81" s="109"/>
      <c r="B81" s="109"/>
      <c r="C81" s="128"/>
      <c r="D81" s="113"/>
      <c r="E81" s="115"/>
      <c r="F81" s="109"/>
      <c r="G81" s="114"/>
      <c r="H81" s="118"/>
      <c r="I81" s="114"/>
      <c r="J81" s="113"/>
      <c r="K81" s="115"/>
      <c r="L81" s="114"/>
      <c r="M81" s="109"/>
      <c r="N81" s="109"/>
      <c r="O81" s="109"/>
      <c r="P81" s="109"/>
      <c r="Q81" s="128"/>
      <c r="R81" s="113"/>
      <c r="S81" s="115"/>
      <c r="T81" s="118"/>
      <c r="U81" s="134"/>
      <c r="V81" s="109"/>
      <c r="W81" s="109"/>
    </row>
    <row r="82" spans="1:23" ht="15.75" customHeight="1">
      <c r="A82" s="109"/>
      <c r="B82" s="109"/>
      <c r="C82" s="128"/>
      <c r="D82" s="113"/>
      <c r="E82" s="115"/>
      <c r="F82" s="109"/>
      <c r="G82" s="114"/>
      <c r="H82" s="118"/>
      <c r="I82" s="114"/>
      <c r="J82" s="113"/>
      <c r="K82" s="114"/>
      <c r="L82" s="114"/>
      <c r="M82" s="109"/>
      <c r="N82" s="109"/>
      <c r="O82" s="109"/>
      <c r="P82" s="109"/>
      <c r="Q82" s="128"/>
      <c r="R82" s="113"/>
      <c r="S82" s="115"/>
      <c r="T82" s="118"/>
      <c r="U82" s="134"/>
      <c r="V82" s="109"/>
      <c r="W82" s="109"/>
    </row>
    <row r="83" spans="1:23" ht="15.75" customHeight="1">
      <c r="A83" s="109"/>
      <c r="B83" s="109"/>
      <c r="C83" s="128"/>
      <c r="D83" s="113"/>
      <c r="E83" s="115"/>
      <c r="F83" s="109"/>
      <c r="G83" s="114"/>
      <c r="H83" s="118"/>
      <c r="I83" s="114"/>
      <c r="J83" s="113"/>
      <c r="K83" s="118"/>
      <c r="L83" s="114"/>
      <c r="M83" s="109"/>
      <c r="N83" s="109"/>
      <c r="O83" s="109"/>
      <c r="P83" s="109"/>
      <c r="Q83" s="128"/>
      <c r="R83" s="113"/>
      <c r="S83" s="115"/>
      <c r="T83" s="118"/>
      <c r="U83" s="134"/>
      <c r="V83" s="109"/>
      <c r="W83" s="109"/>
    </row>
    <row r="84" spans="1:23" ht="15" customHeight="1">
      <c r="A84" s="109"/>
      <c r="B84" s="133"/>
      <c r="C84" s="133"/>
      <c r="D84" s="133"/>
      <c r="E84" s="109"/>
      <c r="F84" s="109"/>
      <c r="G84" s="109"/>
      <c r="H84" s="143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34"/>
      <c r="V84" s="109"/>
      <c r="W84" s="109"/>
    </row>
    <row r="85" spans="1:23" ht="15" customHeight="1">
      <c r="A85" s="109"/>
      <c r="B85" s="112"/>
      <c r="C85" s="112"/>
      <c r="D85" s="112"/>
      <c r="E85" s="135"/>
      <c r="F85" s="135"/>
      <c r="G85" s="117"/>
      <c r="H85" s="109"/>
      <c r="I85" s="109"/>
      <c r="J85" s="42"/>
      <c r="K85" s="126"/>
      <c r="L85" s="126"/>
      <c r="M85" s="109"/>
      <c r="N85" s="109"/>
      <c r="O85" s="109"/>
      <c r="P85" s="112"/>
      <c r="Q85" s="112"/>
      <c r="R85" s="112"/>
      <c r="S85" s="43"/>
      <c r="T85" s="136"/>
      <c r="U85" s="134"/>
      <c r="V85" s="109"/>
      <c r="W85" s="109"/>
    </row>
    <row r="86" spans="1:23" ht="15.75" customHeight="1">
      <c r="A86" s="109"/>
      <c r="B86" s="109"/>
      <c r="C86" s="128"/>
      <c r="D86" s="113"/>
      <c r="E86" s="115"/>
      <c r="F86" s="109"/>
      <c r="G86" s="114"/>
      <c r="H86" s="118"/>
      <c r="I86" s="114"/>
      <c r="J86" s="113"/>
      <c r="K86" s="115"/>
      <c r="L86" s="114"/>
      <c r="M86" s="109"/>
      <c r="N86" s="109"/>
      <c r="O86" s="109"/>
      <c r="P86" s="109"/>
      <c r="Q86" s="128"/>
      <c r="R86" s="113"/>
      <c r="S86" s="138"/>
      <c r="T86" s="118"/>
      <c r="U86" s="134"/>
      <c r="V86" s="109"/>
      <c r="W86" s="109"/>
    </row>
    <row r="87" spans="1:23" ht="15.75" customHeight="1">
      <c r="A87" s="109"/>
      <c r="B87" s="109"/>
      <c r="C87" s="128"/>
      <c r="D87" s="113"/>
      <c r="E87" s="115"/>
      <c r="F87" s="109"/>
      <c r="G87" s="114"/>
      <c r="H87" s="118"/>
      <c r="I87" s="114"/>
      <c r="J87" s="113"/>
      <c r="K87" s="114"/>
      <c r="L87" s="114"/>
      <c r="M87" s="109"/>
      <c r="N87" s="109"/>
      <c r="O87" s="109"/>
      <c r="P87" s="109"/>
      <c r="Q87" s="128"/>
      <c r="R87" s="113"/>
      <c r="S87" s="138"/>
      <c r="T87" s="118"/>
      <c r="U87" s="134"/>
      <c r="V87" s="109"/>
      <c r="W87" s="109"/>
    </row>
    <row r="88" spans="1:23" ht="15.75" customHeight="1">
      <c r="A88" s="109"/>
      <c r="B88" s="109"/>
      <c r="C88" s="139"/>
      <c r="D88" s="113"/>
      <c r="E88" s="140"/>
      <c r="F88" s="109"/>
      <c r="G88" s="114"/>
      <c r="H88" s="118"/>
      <c r="I88" s="114"/>
      <c r="J88" s="113"/>
      <c r="K88" s="141"/>
      <c r="L88" s="114"/>
      <c r="M88" s="109"/>
      <c r="N88" s="109"/>
      <c r="O88" s="109"/>
      <c r="P88" s="109"/>
      <c r="Q88" s="139"/>
      <c r="R88" s="113"/>
      <c r="S88" s="140"/>
      <c r="T88" s="118"/>
      <c r="U88" s="134"/>
      <c r="V88" s="109"/>
      <c r="W88" s="109"/>
    </row>
    <row r="89" spans="1:23" ht="15.75" customHeight="1">
      <c r="A89" s="109"/>
      <c r="B89" s="109"/>
      <c r="C89" s="128"/>
      <c r="D89" s="113"/>
      <c r="E89" s="115"/>
      <c r="F89" s="109"/>
      <c r="G89" s="118"/>
      <c r="H89" s="118"/>
      <c r="I89" s="114"/>
      <c r="J89" s="113"/>
      <c r="K89" s="114"/>
      <c r="L89" s="114"/>
      <c r="M89" s="109"/>
      <c r="N89" s="109"/>
      <c r="O89" s="109"/>
      <c r="P89" s="109"/>
      <c r="Q89" s="128"/>
      <c r="R89" s="113"/>
      <c r="S89" s="138"/>
      <c r="T89" s="118"/>
      <c r="U89" s="134"/>
      <c r="V89" s="109"/>
      <c r="W89" s="109"/>
    </row>
    <row r="90" spans="1:23" ht="15.75" customHeight="1">
      <c r="A90" s="109"/>
      <c r="B90" s="109"/>
      <c r="C90" s="128"/>
      <c r="D90" s="113"/>
      <c r="E90" s="115"/>
      <c r="F90" s="109"/>
      <c r="G90" s="118"/>
      <c r="H90" s="118"/>
      <c r="I90" s="114"/>
      <c r="J90" s="113"/>
      <c r="K90" s="114"/>
      <c r="L90" s="114"/>
      <c r="M90" s="109"/>
      <c r="N90" s="109"/>
      <c r="O90" s="109"/>
      <c r="P90" s="109"/>
      <c r="Q90" s="128"/>
      <c r="R90" s="113"/>
      <c r="S90" s="138"/>
      <c r="T90" s="118"/>
      <c r="U90" s="134"/>
      <c r="V90" s="109"/>
      <c r="W90" s="109"/>
    </row>
    <row r="91" spans="1:23" ht="15.75" customHeight="1">
      <c r="A91" s="109"/>
      <c r="B91" s="109"/>
      <c r="C91" s="128"/>
      <c r="D91" s="113"/>
      <c r="E91" s="115"/>
      <c r="F91" s="109"/>
      <c r="G91" s="114"/>
      <c r="H91" s="118"/>
      <c r="I91" s="114"/>
      <c r="J91" s="113"/>
      <c r="K91" s="114"/>
      <c r="L91" s="114"/>
      <c r="M91" s="109"/>
      <c r="N91" s="109"/>
      <c r="O91" s="109"/>
      <c r="P91" s="109"/>
      <c r="Q91" s="128"/>
      <c r="R91" s="113"/>
      <c r="S91" s="115"/>
      <c r="T91" s="118"/>
      <c r="U91" s="134"/>
      <c r="V91" s="109"/>
      <c r="W91" s="109"/>
    </row>
    <row r="92" spans="1:23" ht="15" customHeight="1">
      <c r="A92" s="133"/>
      <c r="B92" s="109"/>
      <c r="C92" s="109"/>
      <c r="D92" s="109"/>
      <c r="E92" s="125"/>
      <c r="F92" s="109"/>
      <c r="G92" s="114"/>
      <c r="H92" s="115"/>
      <c r="I92" s="114"/>
      <c r="J92" s="115"/>
      <c r="K92" s="114"/>
      <c r="L92" s="114"/>
      <c r="M92" s="109"/>
      <c r="N92" s="109"/>
      <c r="O92" s="109"/>
      <c r="P92" s="109"/>
      <c r="Q92" s="109"/>
      <c r="R92" s="109"/>
      <c r="S92" s="113"/>
      <c r="T92" s="116"/>
      <c r="U92" s="137"/>
      <c r="V92" s="109"/>
      <c r="W92" s="109"/>
    </row>
    <row r="93" spans="1:23" ht="15" customHeight="1">
      <c r="A93" s="109"/>
      <c r="B93" s="133"/>
      <c r="C93" s="133"/>
      <c r="D93" s="133"/>
      <c r="E93" s="109"/>
      <c r="F93" s="109"/>
      <c r="G93" s="109"/>
      <c r="H93" s="143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34"/>
      <c r="V93" s="109"/>
      <c r="W93" s="109"/>
    </row>
    <row r="94" spans="1:23" ht="15" customHeight="1">
      <c r="A94" s="109"/>
      <c r="B94" s="112"/>
      <c r="C94" s="112"/>
      <c r="D94" s="112"/>
      <c r="E94" s="135"/>
      <c r="F94" s="135"/>
      <c r="G94" s="109"/>
      <c r="H94" s="109"/>
      <c r="I94" s="109"/>
      <c r="J94" s="42"/>
      <c r="K94" s="126"/>
      <c r="L94" s="126"/>
      <c r="M94" s="109"/>
      <c r="N94" s="109"/>
      <c r="O94" s="109"/>
      <c r="P94" s="112"/>
      <c r="Q94" s="112"/>
      <c r="R94" s="112"/>
      <c r="S94" s="43"/>
      <c r="T94" s="136"/>
      <c r="U94" s="134"/>
      <c r="V94" s="109"/>
      <c r="W94" s="109"/>
    </row>
    <row r="95" spans="1:23" ht="15" customHeight="1">
      <c r="A95" s="109"/>
      <c r="B95" s="127"/>
      <c r="C95" s="127"/>
      <c r="D95" s="127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23"/>
      <c r="Q95" s="123"/>
      <c r="R95" s="123"/>
      <c r="S95" s="124"/>
      <c r="T95" s="116"/>
      <c r="U95" s="109"/>
      <c r="V95" s="109"/>
      <c r="W95" s="109"/>
    </row>
    <row r="96" spans="1:23" ht="15" customHeight="1">
      <c r="A96" s="109"/>
      <c r="B96" s="118"/>
      <c r="C96" s="118"/>
      <c r="D96" s="118"/>
      <c r="E96" s="118"/>
      <c r="F96" s="126"/>
      <c r="G96" s="118"/>
      <c r="H96" s="118"/>
      <c r="I96" s="145"/>
      <c r="J96" s="135"/>
      <c r="K96" s="135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09"/>
      <c r="W96" s="109"/>
    </row>
    <row r="97" spans="1:23" ht="15" customHeight="1">
      <c r="A97" s="133"/>
      <c r="B97" s="109"/>
      <c r="C97" s="109"/>
      <c r="D97" s="109"/>
      <c r="E97" s="125"/>
      <c r="F97" s="109"/>
      <c r="G97" s="114"/>
      <c r="H97" s="115"/>
      <c r="I97" s="114"/>
      <c r="J97" s="109"/>
      <c r="K97" s="143"/>
      <c r="L97" s="109"/>
      <c r="M97" s="109"/>
      <c r="N97" s="109"/>
      <c r="O97" s="109"/>
      <c r="P97" s="109"/>
      <c r="Q97" s="109"/>
      <c r="R97" s="109"/>
      <c r="S97" s="109"/>
      <c r="T97" s="109"/>
      <c r="U97" s="137"/>
      <c r="V97" s="109"/>
      <c r="W97" s="109"/>
    </row>
    <row r="98" spans="1:23" ht="15" customHeight="1">
      <c r="A98" s="126"/>
      <c r="B98" s="109"/>
      <c r="C98" s="109"/>
      <c r="D98" s="109"/>
      <c r="E98" s="126"/>
      <c r="F98" s="109"/>
      <c r="G98" s="109"/>
      <c r="H98" s="126"/>
      <c r="I98" s="109"/>
      <c r="J98" s="109"/>
      <c r="K98" s="126"/>
      <c r="L98" s="109"/>
      <c r="M98" s="109"/>
      <c r="N98" s="109"/>
      <c r="O98" s="109"/>
      <c r="P98" s="109"/>
      <c r="Q98" s="109"/>
      <c r="R98" s="109"/>
      <c r="S98" s="109"/>
      <c r="T98" s="109"/>
      <c r="U98" s="134"/>
      <c r="V98" s="109"/>
      <c r="W98" s="109"/>
    </row>
    <row r="99" spans="1:23" ht="15" customHeight="1">
      <c r="A99" s="126"/>
      <c r="B99" s="109"/>
      <c r="C99" s="109"/>
      <c r="D99" s="109"/>
      <c r="E99" s="125"/>
      <c r="F99" s="114"/>
      <c r="G99" s="114"/>
      <c r="H99" s="118"/>
      <c r="I99" s="114"/>
      <c r="J99" s="146"/>
      <c r="K99" s="147"/>
      <c r="L99" s="147"/>
      <c r="M99" s="147"/>
      <c r="N99" s="147"/>
      <c r="O99" s="147"/>
      <c r="P99" s="147"/>
      <c r="Q99" s="148"/>
      <c r="R99" s="148"/>
      <c r="S99" s="127"/>
      <c r="T99" s="135"/>
      <c r="U99" s="134"/>
      <c r="V99" s="109"/>
      <c r="W99" s="109"/>
    </row>
    <row r="100" spans="1:23" ht="15" customHeight="1">
      <c r="A100" s="109"/>
      <c r="B100" s="109"/>
      <c r="C100" s="109"/>
      <c r="D100" s="109"/>
      <c r="E100" s="109"/>
      <c r="F100" s="114"/>
      <c r="G100" s="109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34"/>
      <c r="V100" s="109"/>
      <c r="W100" s="109"/>
    </row>
    <row r="101" spans="1:23" ht="15" customHeight="1">
      <c r="A101" s="126"/>
      <c r="B101" s="149"/>
      <c r="C101" s="114"/>
      <c r="D101" s="114"/>
      <c r="E101" s="114"/>
      <c r="F101" s="114"/>
      <c r="G101" s="114"/>
      <c r="H101" s="118"/>
      <c r="I101" s="118"/>
      <c r="J101" s="146"/>
      <c r="K101" s="128"/>
      <c r="L101" s="128"/>
      <c r="M101" s="128"/>
      <c r="N101" s="128"/>
      <c r="O101" s="129"/>
      <c r="P101" s="129"/>
      <c r="Q101" s="125"/>
      <c r="R101" s="113"/>
      <c r="S101" s="124"/>
      <c r="T101" s="116"/>
      <c r="U101" s="134"/>
      <c r="V101" s="150"/>
      <c r="W101" s="109"/>
    </row>
    <row r="102" spans="1:23" ht="15" customHeight="1">
      <c r="A102" s="126"/>
      <c r="B102" s="149"/>
      <c r="C102" s="114"/>
      <c r="D102" s="114"/>
      <c r="E102" s="119"/>
      <c r="F102" s="119"/>
      <c r="G102" s="114"/>
      <c r="H102" s="118"/>
      <c r="I102" s="118"/>
      <c r="J102" s="146"/>
      <c r="K102" s="128"/>
      <c r="L102" s="128"/>
      <c r="M102" s="128"/>
      <c r="N102" s="128"/>
      <c r="O102" s="129"/>
      <c r="P102" s="130"/>
      <c r="Q102" s="125"/>
      <c r="R102" s="113"/>
      <c r="S102" s="124"/>
      <c r="T102" s="116"/>
      <c r="U102" s="134"/>
      <c r="V102" s="109"/>
      <c r="W102" s="109"/>
    </row>
    <row r="103" spans="1:23" ht="15" customHeight="1">
      <c r="A103" s="109"/>
      <c r="B103" s="149"/>
      <c r="C103" s="114"/>
      <c r="D103" s="114"/>
      <c r="E103" s="119"/>
      <c r="F103" s="119"/>
      <c r="G103" s="114"/>
      <c r="H103" s="118"/>
      <c r="I103" s="118"/>
      <c r="J103" s="146"/>
      <c r="K103" s="128"/>
      <c r="L103" s="128"/>
      <c r="M103" s="128"/>
      <c r="N103" s="128"/>
      <c r="O103" s="128"/>
      <c r="P103" s="129"/>
      <c r="Q103" s="125"/>
      <c r="R103" s="113"/>
      <c r="S103" s="124"/>
      <c r="T103" s="116"/>
      <c r="U103" s="134"/>
      <c r="V103" s="109"/>
      <c r="W103" s="109"/>
    </row>
    <row r="104" spans="1:23" ht="15" customHeight="1">
      <c r="A104" s="109"/>
      <c r="B104" s="149"/>
      <c r="C104" s="114"/>
      <c r="D104" s="118"/>
      <c r="E104" s="114"/>
      <c r="F104" s="114"/>
      <c r="G104" s="114"/>
      <c r="H104" s="118"/>
      <c r="I104" s="118"/>
      <c r="J104" s="146"/>
      <c r="K104" s="128"/>
      <c r="L104" s="128"/>
      <c r="M104" s="128"/>
      <c r="N104" s="128"/>
      <c r="O104" s="129"/>
      <c r="P104" s="129"/>
      <c r="Q104" s="125"/>
      <c r="R104" s="113"/>
      <c r="S104" s="124"/>
      <c r="T104" s="116"/>
      <c r="U104" s="134"/>
      <c r="V104" s="109"/>
      <c r="W104" s="109"/>
    </row>
    <row r="105" spans="1:23" ht="15" customHeight="1">
      <c r="A105" s="126"/>
      <c r="B105" s="149"/>
      <c r="C105" s="114"/>
      <c r="D105" s="114"/>
      <c r="E105" s="114"/>
      <c r="F105" s="114"/>
      <c r="G105" s="114"/>
      <c r="H105" s="118"/>
      <c r="I105" s="118"/>
      <c r="J105" s="146"/>
      <c r="K105" s="128"/>
      <c r="L105" s="128"/>
      <c r="M105" s="128"/>
      <c r="N105" s="128"/>
      <c r="O105" s="128"/>
      <c r="P105" s="129"/>
      <c r="Q105" s="125"/>
      <c r="R105" s="113"/>
      <c r="S105" s="124"/>
      <c r="T105" s="116"/>
      <c r="U105" s="134"/>
      <c r="V105" s="109"/>
      <c r="W105" s="109"/>
    </row>
    <row r="106" spans="1:23" ht="15" customHeight="1">
      <c r="A106" s="126"/>
      <c r="B106" s="151"/>
      <c r="C106" s="118"/>
      <c r="D106" s="114"/>
      <c r="E106" s="119"/>
      <c r="F106" s="119"/>
      <c r="G106" s="114"/>
      <c r="H106" s="118"/>
      <c r="I106" s="118"/>
      <c r="J106" s="146"/>
      <c r="K106" s="128"/>
      <c r="L106" s="128"/>
      <c r="M106" s="128"/>
      <c r="N106" s="128"/>
      <c r="O106" s="129"/>
      <c r="P106" s="129"/>
      <c r="Q106" s="125"/>
      <c r="R106" s="113"/>
      <c r="S106" s="124"/>
      <c r="T106" s="116"/>
      <c r="U106" s="134"/>
      <c r="V106" s="109"/>
      <c r="W106" s="109"/>
    </row>
    <row r="107" spans="1:23" ht="15" customHeight="1">
      <c r="A107" s="126"/>
      <c r="B107" s="152"/>
      <c r="C107" s="119"/>
      <c r="D107" s="141"/>
      <c r="E107" s="114"/>
      <c r="F107" s="114"/>
      <c r="G107" s="114"/>
      <c r="H107" s="118"/>
      <c r="I107" s="118"/>
      <c r="J107" s="146"/>
      <c r="K107" s="139"/>
      <c r="L107" s="139"/>
      <c r="M107" s="139"/>
      <c r="N107" s="139"/>
      <c r="O107" s="153"/>
      <c r="P107" s="153"/>
      <c r="Q107" s="154"/>
      <c r="R107" s="113"/>
      <c r="S107" s="155"/>
      <c r="T107" s="116"/>
      <c r="U107" s="134"/>
      <c r="V107" s="109"/>
      <c r="W107" s="109"/>
    </row>
    <row r="108" spans="1:23" ht="15" customHeight="1">
      <c r="A108" s="126"/>
      <c r="B108" s="149"/>
      <c r="C108" s="114"/>
      <c r="D108" s="118"/>
      <c r="E108" s="114"/>
      <c r="F108" s="114"/>
      <c r="G108" s="114"/>
      <c r="H108" s="118"/>
      <c r="I108" s="118"/>
      <c r="J108" s="146"/>
      <c r="K108" s="128"/>
      <c r="L108" s="128"/>
      <c r="M108" s="128"/>
      <c r="N108" s="128"/>
      <c r="O108" s="129"/>
      <c r="P108" s="129"/>
      <c r="Q108" s="125"/>
      <c r="R108" s="113"/>
      <c r="S108" s="124"/>
      <c r="T108" s="116"/>
      <c r="U108" s="134"/>
      <c r="V108" s="156"/>
      <c r="W108" s="109"/>
    </row>
    <row r="109" spans="1:23" ht="15" customHeight="1">
      <c r="A109" s="109"/>
      <c r="B109" s="149"/>
      <c r="C109" s="114"/>
      <c r="D109" s="115"/>
      <c r="E109" s="114"/>
      <c r="F109" s="114"/>
      <c r="G109" s="114"/>
      <c r="H109" s="118"/>
      <c r="I109" s="118"/>
      <c r="J109" s="157"/>
      <c r="K109" s="128"/>
      <c r="L109" s="128"/>
      <c r="M109" s="128"/>
      <c r="N109" s="128"/>
      <c r="O109" s="129"/>
      <c r="P109" s="129"/>
      <c r="Q109" s="125"/>
      <c r="R109" s="113"/>
      <c r="S109" s="124"/>
      <c r="T109" s="116"/>
      <c r="U109" s="134"/>
      <c r="V109" s="156"/>
      <c r="W109" s="109"/>
    </row>
    <row r="110" spans="1:23" ht="15" customHeight="1">
      <c r="A110" s="109"/>
      <c r="B110" s="149"/>
      <c r="C110" s="114"/>
      <c r="D110" s="115"/>
      <c r="E110" s="119"/>
      <c r="F110" s="119"/>
      <c r="G110" s="114"/>
      <c r="H110" s="118"/>
      <c r="I110" s="118"/>
      <c r="J110" s="146"/>
      <c r="K110" s="128"/>
      <c r="L110" s="128"/>
      <c r="M110" s="128"/>
      <c r="N110" s="128"/>
      <c r="O110" s="129"/>
      <c r="P110" s="129"/>
      <c r="Q110" s="125"/>
      <c r="R110" s="113"/>
      <c r="S110" s="124"/>
      <c r="T110" s="116"/>
      <c r="U110" s="134"/>
      <c r="V110" s="109"/>
      <c r="W110" s="109"/>
    </row>
    <row r="111" spans="1:23" ht="15" customHeight="1">
      <c r="A111" s="109"/>
      <c r="B111" s="149"/>
      <c r="C111" s="114"/>
      <c r="D111" s="114"/>
      <c r="E111" s="119"/>
      <c r="F111" s="119"/>
      <c r="G111" s="114"/>
      <c r="H111" s="118"/>
      <c r="I111" s="118"/>
      <c r="J111" s="146"/>
      <c r="K111" s="128"/>
      <c r="L111" s="128"/>
      <c r="M111" s="128"/>
      <c r="N111" s="128"/>
      <c r="O111" s="129"/>
      <c r="P111" s="129"/>
      <c r="Q111" s="113"/>
      <c r="R111" s="113"/>
      <c r="S111" s="124"/>
      <c r="T111" s="116"/>
      <c r="U111" s="134"/>
      <c r="V111" s="109"/>
      <c r="W111" s="109"/>
    </row>
    <row r="112" spans="1:23" ht="15" customHeight="1">
      <c r="A112" s="109"/>
      <c r="B112" s="149"/>
      <c r="C112" s="114"/>
      <c r="D112" s="114"/>
      <c r="E112" s="114"/>
      <c r="F112" s="114"/>
      <c r="G112" s="114"/>
      <c r="H112" s="118"/>
      <c r="I112" s="118"/>
      <c r="J112" s="146"/>
      <c r="K112" s="128"/>
      <c r="L112" s="128"/>
      <c r="M112" s="128"/>
      <c r="N112" s="128"/>
      <c r="O112" s="129"/>
      <c r="P112" s="129"/>
      <c r="Q112" s="125"/>
      <c r="R112" s="113"/>
      <c r="S112" s="124"/>
      <c r="T112" s="116"/>
      <c r="U112" s="134"/>
      <c r="V112" s="109"/>
      <c r="W112" s="109"/>
    </row>
    <row r="113" spans="1:23" ht="15" customHeight="1">
      <c r="A113" s="109"/>
      <c r="B113" s="114"/>
      <c r="C113" s="114"/>
      <c r="D113" s="114"/>
      <c r="E113" s="114"/>
      <c r="F113" s="114"/>
      <c r="G113" s="114"/>
      <c r="H113" s="118"/>
      <c r="I113" s="118"/>
      <c r="J113" s="154"/>
      <c r="K113" s="118"/>
      <c r="L113" s="118"/>
      <c r="M113" s="118"/>
      <c r="N113" s="118"/>
      <c r="O113" s="118"/>
      <c r="P113" s="119"/>
      <c r="Q113" s="119"/>
      <c r="R113" s="119"/>
      <c r="S113" s="131"/>
      <c r="T113" s="118"/>
      <c r="U113" s="134"/>
      <c r="V113" s="109"/>
      <c r="W113" s="109"/>
    </row>
    <row r="114" spans="1:23" ht="15" customHeight="1">
      <c r="A114" s="109"/>
      <c r="B114" s="109"/>
      <c r="C114" s="109"/>
      <c r="D114" s="109"/>
      <c r="E114" s="132"/>
      <c r="F114" s="132"/>
      <c r="G114" s="109"/>
      <c r="H114" s="158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34"/>
      <c r="V114" s="109"/>
      <c r="W114" s="109"/>
    </row>
    <row r="115" spans="1:23" ht="15" customHeight="1">
      <c r="A115" s="109"/>
      <c r="B115" s="109"/>
      <c r="C115" s="109"/>
      <c r="D115" s="109"/>
      <c r="E115" s="109"/>
      <c r="F115" s="132"/>
      <c r="G115" s="132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34"/>
      <c r="V115" s="109"/>
      <c r="W115" s="109"/>
    </row>
    <row r="116" spans="1:23" ht="15" customHeight="1">
      <c r="A116" s="133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37"/>
      <c r="V116" s="109"/>
      <c r="W116" s="109"/>
    </row>
    <row r="117" spans="1:2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</row>
    <row r="118" spans="1:2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</row>
    <row r="119" spans="1:2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</row>
    <row r="120" spans="1:2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</row>
    <row r="121" spans="1:2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</row>
    <row r="122" spans="1:2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</row>
    <row r="123" spans="1:2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</row>
    <row r="124" spans="1:2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</row>
    <row r="125" spans="1:2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</row>
    <row r="126" spans="1:2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</row>
    <row r="127" spans="1:2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</row>
    <row r="128" spans="1:2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</row>
    <row r="129" spans="1:2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</row>
    <row r="130" spans="1:2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</row>
    <row r="131" spans="1:2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</row>
    <row r="132" spans="1:2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</row>
    <row r="133" spans="1:2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</row>
    <row r="134" spans="1:2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</row>
    <row r="135" spans="1:2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</row>
    <row r="136" spans="1:2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</row>
    <row r="137" spans="1:2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</row>
    <row r="138" spans="1:2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</row>
    <row r="139" spans="1:2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</row>
    <row r="140" spans="1:2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</row>
    <row r="141" spans="1:2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</row>
    <row r="142" spans="1:2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</row>
    <row r="143" spans="1:2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</row>
    <row r="144" spans="1:2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</row>
    <row r="145" spans="1:2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</row>
    <row r="146" spans="1:2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</row>
    <row r="147" spans="1:2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</row>
    <row r="148" spans="1:2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</row>
    <row r="149" spans="1:2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</row>
    <row r="150" spans="1:2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</row>
    <row r="151" spans="1:2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</row>
    <row r="152" spans="1:2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</row>
    <row r="153" spans="1:2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</row>
    <row r="154" spans="1:2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</row>
    <row r="155" spans="1:2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</row>
    <row r="156" spans="1:2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</row>
    <row r="157" spans="1:2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</row>
    <row r="158" spans="1:2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</row>
    <row r="159" spans="1:2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</row>
    <row r="160" spans="1:2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</row>
    <row r="161" spans="1:2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</row>
    <row r="162" spans="1:2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</row>
    <row r="163" spans="1:2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</row>
    <row r="164" spans="1:2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1:2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</row>
    <row r="166" spans="1:2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</row>
    <row r="167" spans="1:2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</row>
    <row r="168" spans="1:2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</row>
    <row r="169" spans="1:2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</row>
    <row r="170" spans="1:2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</row>
    <row r="171" spans="1:2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</row>
    <row r="172" spans="1:2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</row>
    <row r="173" spans="1:2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</row>
    <row r="174" spans="1:2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</row>
    <row r="175" spans="1:2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</row>
    <row r="176" spans="1:2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</row>
    <row r="177" spans="1:2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</row>
    <row r="178" spans="1:2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</row>
    <row r="179" spans="1:2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</row>
    <row r="180" spans="1:2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</row>
    <row r="181" spans="1:2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</row>
    <row r="182" spans="1:2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</row>
    <row r="183" spans="1:2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</row>
    <row r="184" spans="1:2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</row>
    <row r="185" spans="1:2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</row>
    <row r="186" spans="1:2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</row>
    <row r="187" spans="1:2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</row>
    <row r="188" spans="1:2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</row>
    <row r="189" spans="1:2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</row>
  </sheetData>
  <mergeCells count="36">
    <mergeCell ref="C38:E38"/>
    <mergeCell ref="C42:E42"/>
    <mergeCell ref="C43:E43"/>
    <mergeCell ref="C52:E52"/>
    <mergeCell ref="C44:E44"/>
    <mergeCell ref="C45:E45"/>
    <mergeCell ref="C49:E49"/>
    <mergeCell ref="C50:E50"/>
    <mergeCell ref="C51:E51"/>
    <mergeCell ref="C30:E30"/>
    <mergeCell ref="C31:E31"/>
    <mergeCell ref="C35:E35"/>
    <mergeCell ref="C37:E37"/>
    <mergeCell ref="C15:E15"/>
    <mergeCell ref="C23:E23"/>
    <mergeCell ref="C29:E29"/>
    <mergeCell ref="C36:E36"/>
    <mergeCell ref="C16:E16"/>
    <mergeCell ref="C17:E17"/>
    <mergeCell ref="C21:E21"/>
    <mergeCell ref="C22:E22"/>
    <mergeCell ref="C24:E24"/>
    <mergeCell ref="C28:E28"/>
    <mergeCell ref="C7:E7"/>
    <mergeCell ref="C8:E8"/>
    <mergeCell ref="C9:E9"/>
    <mergeCell ref="C14:E14"/>
    <mergeCell ref="C10:E10"/>
    <mergeCell ref="F55:P55"/>
    <mergeCell ref="G33:O33"/>
    <mergeCell ref="G40:O40"/>
    <mergeCell ref="G47:O47"/>
    <mergeCell ref="G5:O5"/>
    <mergeCell ref="G12:O12"/>
    <mergeCell ref="G19:O19"/>
    <mergeCell ref="G26:O26"/>
  </mergeCells>
  <printOptions horizontalCentered="1"/>
  <pageMargins left="0" right="0" top="0" bottom="0" header="0" footer="0"/>
  <pageSetup fitToHeight="1" fitToWidth="1" horizontalDpi="360" verticalDpi="36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A189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.71093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3.7109375" style="0" customWidth="1"/>
    <col min="7" max="7" width="10.7109375" style="0" customWidth="1"/>
    <col min="8" max="8" width="6.421875" style="0" customWidth="1"/>
    <col min="9" max="9" width="7.57421875" style="0" customWidth="1"/>
    <col min="10" max="15" width="4.7109375" style="0" customWidth="1"/>
    <col min="16" max="16" width="4.57421875" style="0" customWidth="1"/>
    <col min="17" max="17" width="4.57421875" style="0" bestFit="1" customWidth="1"/>
    <col min="18" max="18" width="1.28515625" style="0" customWidth="1"/>
    <col min="19" max="19" width="4.57421875" style="0" customWidth="1"/>
    <col min="20" max="20" width="3.7109375" style="0" customWidth="1"/>
    <col min="21" max="21" width="1.7109375" style="0" customWidth="1"/>
  </cols>
  <sheetData>
    <row r="1" spans="1:21" ht="15.75">
      <c r="A1" s="6"/>
      <c r="B1" s="11" t="s">
        <v>64</v>
      </c>
      <c r="C1" s="74"/>
      <c r="D1" s="74"/>
      <c r="E1" s="12"/>
      <c r="F1" s="12"/>
      <c r="G1" s="12"/>
      <c r="H1" s="12"/>
      <c r="I1" s="12"/>
      <c r="J1" s="12"/>
      <c r="K1" s="12"/>
      <c r="L1" s="12"/>
      <c r="M1" s="24"/>
      <c r="N1" s="24"/>
      <c r="O1" s="24"/>
      <c r="P1" s="24"/>
      <c r="Q1" s="24"/>
      <c r="R1" s="24"/>
      <c r="S1" s="24"/>
      <c r="T1" s="25"/>
      <c r="U1" s="31"/>
    </row>
    <row r="2" spans="1:22" ht="16.5" thickBot="1">
      <c r="A2" s="6"/>
      <c r="B2" s="45" t="s">
        <v>138</v>
      </c>
      <c r="C2" s="75"/>
      <c r="D2" s="75"/>
      <c r="E2" s="13"/>
      <c r="F2" s="13"/>
      <c r="G2" s="13"/>
      <c r="H2" s="13"/>
      <c r="I2" s="13"/>
      <c r="J2" s="13"/>
      <c r="K2" s="13"/>
      <c r="L2" s="13"/>
      <c r="M2" s="26"/>
      <c r="N2" s="26"/>
      <c r="O2" s="26"/>
      <c r="P2" s="26"/>
      <c r="Q2" s="26"/>
      <c r="R2" s="26"/>
      <c r="S2" s="26"/>
      <c r="T2" s="27"/>
      <c r="V2" s="103"/>
    </row>
    <row r="3" spans="5:22" ht="17.25" customHeight="1">
      <c r="E3" s="30"/>
      <c r="N3" s="31"/>
      <c r="O3" s="31"/>
      <c r="P3" s="43"/>
      <c r="Q3" s="43"/>
      <c r="R3" s="43"/>
      <c r="S3" s="44"/>
      <c r="T3" s="44"/>
      <c r="U3" s="31"/>
      <c r="V3" s="31"/>
    </row>
    <row r="4" spans="1:21" ht="15" customHeight="1">
      <c r="A4" s="15" t="s">
        <v>14</v>
      </c>
      <c r="E4" s="30"/>
      <c r="M4" s="63"/>
      <c r="T4" s="20"/>
      <c r="U4" s="61" t="s">
        <v>15</v>
      </c>
    </row>
    <row r="5" spans="1:21" ht="15">
      <c r="A5" t="s">
        <v>1</v>
      </c>
      <c r="B5" s="62"/>
      <c r="C5" s="62"/>
      <c r="D5" s="62"/>
      <c r="E5" s="2"/>
      <c r="F5" s="2"/>
      <c r="G5" s="352" t="s">
        <v>122</v>
      </c>
      <c r="H5" s="352"/>
      <c r="I5" s="352"/>
      <c r="J5" s="352"/>
      <c r="K5" s="352"/>
      <c r="L5" s="352"/>
      <c r="M5" s="352"/>
      <c r="N5" s="352"/>
      <c r="O5" s="352"/>
      <c r="P5" s="347" t="s">
        <v>153</v>
      </c>
      <c r="Q5" s="347"/>
      <c r="R5" s="347"/>
      <c r="S5" s="348"/>
      <c r="T5" s="348"/>
      <c r="U5" s="63" t="s">
        <v>0</v>
      </c>
    </row>
    <row r="6" spans="1:25" ht="6" customHeight="1">
      <c r="A6" t="s">
        <v>1</v>
      </c>
      <c r="C6" s="76"/>
      <c r="D6" s="67"/>
      <c r="E6" s="69"/>
      <c r="G6" s="4"/>
      <c r="H6" s="33"/>
      <c r="I6" s="89"/>
      <c r="J6" s="28"/>
      <c r="K6" s="4"/>
      <c r="M6" s="95"/>
      <c r="O6" s="9"/>
      <c r="Q6" s="76"/>
      <c r="R6" s="67"/>
      <c r="S6" s="69"/>
      <c r="T6" s="33"/>
      <c r="U6" s="63" t="s">
        <v>0</v>
      </c>
      <c r="W6" s="4"/>
      <c r="X6" s="18"/>
      <c r="Y6" s="4"/>
    </row>
    <row r="7" spans="1:21" ht="15.75" customHeight="1">
      <c r="A7" t="s">
        <v>1</v>
      </c>
      <c r="C7" s="356" t="s">
        <v>118</v>
      </c>
      <c r="D7" s="356"/>
      <c r="E7" s="356"/>
      <c r="G7" s="4" t="s">
        <v>139</v>
      </c>
      <c r="H7" s="33"/>
      <c r="I7" s="4"/>
      <c r="J7" s="28" t="s">
        <v>2</v>
      </c>
      <c r="K7" s="4" t="s">
        <v>144</v>
      </c>
      <c r="M7" s="90"/>
      <c r="O7" s="9"/>
      <c r="Q7" s="76"/>
      <c r="R7" s="67" t="s">
        <v>2</v>
      </c>
      <c r="S7" s="69"/>
      <c r="T7" s="33"/>
      <c r="U7" s="63" t="s">
        <v>0</v>
      </c>
    </row>
    <row r="8" spans="1:21" ht="15.75" customHeight="1">
      <c r="A8" t="s">
        <v>1</v>
      </c>
      <c r="C8" s="356" t="s">
        <v>118</v>
      </c>
      <c r="D8" s="356"/>
      <c r="E8" s="356"/>
      <c r="G8" s="159" t="s">
        <v>19</v>
      </c>
      <c r="H8" s="33"/>
      <c r="I8" s="4"/>
      <c r="J8" s="28" t="s">
        <v>2</v>
      </c>
      <c r="K8" s="4" t="s">
        <v>140</v>
      </c>
      <c r="M8" s="90"/>
      <c r="O8" s="9"/>
      <c r="Q8" s="60">
        <v>0</v>
      </c>
      <c r="R8" s="160" t="s">
        <v>2</v>
      </c>
      <c r="S8" s="80">
        <v>13</v>
      </c>
      <c r="T8" s="33"/>
      <c r="U8" s="63" t="s">
        <v>0</v>
      </c>
    </row>
    <row r="9" spans="1:21" ht="15.75" customHeight="1">
      <c r="A9" t="s">
        <v>1</v>
      </c>
      <c r="C9" s="357" t="s">
        <v>121</v>
      </c>
      <c r="D9" s="357"/>
      <c r="E9" s="357"/>
      <c r="G9" s="4" t="s">
        <v>141</v>
      </c>
      <c r="H9" s="33"/>
      <c r="I9" s="4"/>
      <c r="J9" s="28" t="s">
        <v>2</v>
      </c>
      <c r="K9" s="4" t="s">
        <v>142</v>
      </c>
      <c r="M9" s="94"/>
      <c r="O9" s="9"/>
      <c r="Q9" s="76">
        <v>6</v>
      </c>
      <c r="R9" s="67" t="s">
        <v>2</v>
      </c>
      <c r="S9" s="69">
        <v>0</v>
      </c>
      <c r="T9" s="92"/>
      <c r="U9" s="63" t="s">
        <v>0</v>
      </c>
    </row>
    <row r="10" spans="1:21" ht="18" customHeight="1">
      <c r="A10" t="s">
        <v>1</v>
      </c>
      <c r="C10" s="357" t="s">
        <v>121</v>
      </c>
      <c r="D10" s="357"/>
      <c r="E10" s="357"/>
      <c r="G10" s="4" t="s">
        <v>143</v>
      </c>
      <c r="H10" s="33"/>
      <c r="I10" s="4"/>
      <c r="J10" s="28" t="s">
        <v>2</v>
      </c>
      <c r="K10" s="4" t="s">
        <v>156</v>
      </c>
      <c r="M10" s="94"/>
      <c r="O10" s="9"/>
      <c r="Q10" s="76">
        <v>4</v>
      </c>
      <c r="R10" s="67" t="s">
        <v>2</v>
      </c>
      <c r="S10" s="77">
        <v>2</v>
      </c>
      <c r="T10" s="93"/>
      <c r="U10" s="63" t="s">
        <v>0</v>
      </c>
    </row>
    <row r="11" spans="1:21" ht="15" customHeight="1">
      <c r="A11" t="s">
        <v>1</v>
      </c>
      <c r="B11" s="15" t="s">
        <v>3</v>
      </c>
      <c r="C11" s="15"/>
      <c r="D11" s="15"/>
      <c r="E11" s="30"/>
      <c r="O11" s="63"/>
      <c r="U11" s="63" t="s">
        <v>0</v>
      </c>
    </row>
    <row r="12" spans="1:21" ht="15">
      <c r="A12" t="s">
        <v>1</v>
      </c>
      <c r="B12" s="62"/>
      <c r="C12" s="62"/>
      <c r="D12" s="62"/>
      <c r="E12" s="2"/>
      <c r="F12" s="2"/>
      <c r="G12" s="352" t="s">
        <v>145</v>
      </c>
      <c r="H12" s="352"/>
      <c r="I12" s="352"/>
      <c r="J12" s="352"/>
      <c r="K12" s="352"/>
      <c r="L12" s="352"/>
      <c r="M12" s="352"/>
      <c r="N12" s="352"/>
      <c r="O12" s="352"/>
      <c r="P12" s="347" t="s">
        <v>157</v>
      </c>
      <c r="Q12" s="347"/>
      <c r="R12" s="347"/>
      <c r="S12" s="348"/>
      <c r="T12" s="348"/>
      <c r="U12" s="63" t="s">
        <v>0</v>
      </c>
    </row>
    <row r="13" spans="1:25" ht="6" customHeight="1">
      <c r="A13" t="s">
        <v>1</v>
      </c>
      <c r="C13" s="76"/>
      <c r="D13" s="67"/>
      <c r="E13" s="69"/>
      <c r="G13" s="4"/>
      <c r="H13" s="33"/>
      <c r="I13" s="89"/>
      <c r="J13" s="28"/>
      <c r="K13" s="4"/>
      <c r="M13" s="95"/>
      <c r="O13" s="9"/>
      <c r="Q13" s="76"/>
      <c r="R13" s="67"/>
      <c r="S13" s="69"/>
      <c r="T13" s="33"/>
      <c r="U13" s="63" t="s">
        <v>0</v>
      </c>
      <c r="W13" s="4"/>
      <c r="X13" s="18"/>
      <c r="Y13" s="4"/>
    </row>
    <row r="14" spans="1:27" ht="15.75" customHeight="1">
      <c r="A14" t="s">
        <v>1</v>
      </c>
      <c r="C14" s="356" t="s">
        <v>118</v>
      </c>
      <c r="D14" s="356"/>
      <c r="E14" s="356"/>
      <c r="G14" s="4" t="s">
        <v>156</v>
      </c>
      <c r="H14" s="33"/>
      <c r="I14" s="4"/>
      <c r="J14" s="28" t="s">
        <v>2</v>
      </c>
      <c r="K14" s="159" t="s">
        <v>19</v>
      </c>
      <c r="M14" s="94"/>
      <c r="O14" s="9"/>
      <c r="Q14" s="60"/>
      <c r="R14" s="160" t="s">
        <v>2</v>
      </c>
      <c r="S14" s="80"/>
      <c r="T14" s="33"/>
      <c r="U14" s="63" t="s">
        <v>0</v>
      </c>
      <c r="W14" s="4"/>
      <c r="X14" s="33"/>
      <c r="Y14" s="4"/>
      <c r="Z14" s="28"/>
      <c r="AA14" s="4"/>
    </row>
    <row r="15" spans="1:21" ht="15.75" customHeight="1">
      <c r="A15" t="s">
        <v>1</v>
      </c>
      <c r="C15" s="356" t="s">
        <v>118</v>
      </c>
      <c r="D15" s="356"/>
      <c r="E15" s="356"/>
      <c r="G15" s="4" t="s">
        <v>144</v>
      </c>
      <c r="H15" s="33"/>
      <c r="I15" s="4"/>
      <c r="J15" s="28" t="s">
        <v>2</v>
      </c>
      <c r="K15" s="4" t="s">
        <v>143</v>
      </c>
      <c r="M15" s="94"/>
      <c r="O15" s="9"/>
      <c r="Q15" s="76"/>
      <c r="R15" s="67" t="s">
        <v>2</v>
      </c>
      <c r="S15" s="69"/>
      <c r="T15" s="33"/>
      <c r="U15" s="63" t="s">
        <v>0</v>
      </c>
    </row>
    <row r="16" spans="1:21" ht="15.75" customHeight="1">
      <c r="A16" t="s">
        <v>1</v>
      </c>
      <c r="C16" s="357" t="s">
        <v>121</v>
      </c>
      <c r="D16" s="357"/>
      <c r="E16" s="357"/>
      <c r="G16" s="4" t="s">
        <v>140</v>
      </c>
      <c r="H16" s="33"/>
      <c r="I16" s="4"/>
      <c r="J16" s="28" t="s">
        <v>2</v>
      </c>
      <c r="K16" s="4" t="s">
        <v>141</v>
      </c>
      <c r="M16" s="90"/>
      <c r="O16" s="9"/>
      <c r="Q16" s="76"/>
      <c r="R16" s="67" t="s">
        <v>2</v>
      </c>
      <c r="S16" s="69"/>
      <c r="T16" s="33"/>
      <c r="U16" s="63" t="s">
        <v>0</v>
      </c>
    </row>
    <row r="17" spans="1:21" ht="15.75" customHeight="1">
      <c r="A17" t="s">
        <v>1</v>
      </c>
      <c r="C17" s="357" t="s">
        <v>121</v>
      </c>
      <c r="D17" s="357"/>
      <c r="E17" s="357"/>
      <c r="G17" s="4" t="s">
        <v>142</v>
      </c>
      <c r="H17" s="33"/>
      <c r="I17" s="4"/>
      <c r="J17" s="28" t="s">
        <v>2</v>
      </c>
      <c r="K17" s="4" t="s">
        <v>139</v>
      </c>
      <c r="M17" s="90"/>
      <c r="O17" s="9"/>
      <c r="Q17" s="76"/>
      <c r="R17" s="67" t="s">
        <v>2</v>
      </c>
      <c r="S17" s="69"/>
      <c r="T17" s="92"/>
      <c r="U17" s="63" t="s">
        <v>0</v>
      </c>
    </row>
    <row r="18" spans="1:21" ht="15" customHeight="1">
      <c r="A18" t="s">
        <v>1</v>
      </c>
      <c r="B18" s="15" t="s">
        <v>3</v>
      </c>
      <c r="C18" s="15"/>
      <c r="D18" s="15"/>
      <c r="E18" s="30"/>
      <c r="H18" s="1"/>
      <c r="J18" s="1"/>
      <c r="O18" s="63"/>
      <c r="U18" s="63" t="s">
        <v>0</v>
      </c>
    </row>
    <row r="19" spans="1:21" ht="15">
      <c r="A19" t="s">
        <v>1</v>
      </c>
      <c r="B19" s="62"/>
      <c r="C19" s="62"/>
      <c r="D19" s="62"/>
      <c r="E19" s="2"/>
      <c r="F19" s="2"/>
      <c r="G19" s="352" t="s">
        <v>154</v>
      </c>
      <c r="H19" s="352"/>
      <c r="I19" s="352"/>
      <c r="J19" s="352"/>
      <c r="K19" s="352"/>
      <c r="L19" s="352"/>
      <c r="M19" s="352"/>
      <c r="N19" s="352"/>
      <c r="O19" s="352"/>
      <c r="P19" s="347" t="s">
        <v>155</v>
      </c>
      <c r="Q19" s="347"/>
      <c r="R19" s="347"/>
      <c r="S19" s="348"/>
      <c r="T19" s="348"/>
      <c r="U19" s="63" t="s">
        <v>0</v>
      </c>
    </row>
    <row r="20" spans="1:25" ht="6" customHeight="1">
      <c r="A20" t="s">
        <v>1</v>
      </c>
      <c r="C20" s="76"/>
      <c r="D20" s="67"/>
      <c r="E20" s="69"/>
      <c r="G20" s="4"/>
      <c r="H20" s="33"/>
      <c r="I20" s="89"/>
      <c r="J20" s="28"/>
      <c r="K20" s="4"/>
      <c r="M20" s="95"/>
      <c r="O20" s="9"/>
      <c r="Q20" s="76"/>
      <c r="R20" s="67"/>
      <c r="S20" s="69"/>
      <c r="T20" s="33"/>
      <c r="U20" s="63" t="s">
        <v>0</v>
      </c>
      <c r="W20" s="4"/>
      <c r="X20" s="18"/>
      <c r="Y20" s="4"/>
    </row>
    <row r="21" spans="1:21" ht="15.75" customHeight="1">
      <c r="A21" t="s">
        <v>1</v>
      </c>
      <c r="C21" s="356" t="s">
        <v>118</v>
      </c>
      <c r="D21" s="356"/>
      <c r="E21" s="356"/>
      <c r="G21" s="4" t="s">
        <v>141</v>
      </c>
      <c r="H21" s="33"/>
      <c r="I21" s="4"/>
      <c r="J21" s="28" t="s">
        <v>2</v>
      </c>
      <c r="K21" s="4" t="s">
        <v>139</v>
      </c>
      <c r="M21" s="90"/>
      <c r="O21" s="9"/>
      <c r="Q21" s="76">
        <v>6</v>
      </c>
      <c r="R21" s="67" t="s">
        <v>2</v>
      </c>
      <c r="S21" s="69">
        <v>1</v>
      </c>
      <c r="T21" s="33"/>
      <c r="U21" s="63" t="s">
        <v>0</v>
      </c>
    </row>
    <row r="22" spans="1:21" ht="15.75" customHeight="1">
      <c r="A22" t="s">
        <v>1</v>
      </c>
      <c r="C22" s="356" t="s">
        <v>118</v>
      </c>
      <c r="D22" s="356"/>
      <c r="E22" s="356"/>
      <c r="G22" s="4" t="s">
        <v>140</v>
      </c>
      <c r="H22" s="33"/>
      <c r="I22" s="34"/>
      <c r="J22" s="28" t="s">
        <v>2</v>
      </c>
      <c r="K22" s="4" t="s">
        <v>156</v>
      </c>
      <c r="M22" s="90"/>
      <c r="O22" s="9"/>
      <c r="Q22" s="76">
        <v>5</v>
      </c>
      <c r="R22" s="67" t="s">
        <v>2</v>
      </c>
      <c r="S22" s="69">
        <v>1</v>
      </c>
      <c r="T22" s="33"/>
      <c r="U22" s="63" t="s">
        <v>0</v>
      </c>
    </row>
    <row r="23" spans="1:21" ht="15.75" customHeight="1">
      <c r="A23" t="s">
        <v>1</v>
      </c>
      <c r="C23" s="357" t="s">
        <v>121</v>
      </c>
      <c r="D23" s="357"/>
      <c r="E23" s="357"/>
      <c r="G23" s="4" t="s">
        <v>143</v>
      </c>
      <c r="H23" s="33"/>
      <c r="I23" s="4"/>
      <c r="J23" s="28" t="s">
        <v>2</v>
      </c>
      <c r="K23" s="4" t="s">
        <v>142</v>
      </c>
      <c r="M23" s="94"/>
      <c r="O23" s="9"/>
      <c r="Q23" s="76">
        <v>1</v>
      </c>
      <c r="R23" s="67" t="s">
        <v>2</v>
      </c>
      <c r="S23" s="69">
        <v>0</v>
      </c>
      <c r="T23" s="92"/>
      <c r="U23" s="63" t="s">
        <v>0</v>
      </c>
    </row>
    <row r="24" spans="1:21" ht="15.75" customHeight="1">
      <c r="A24" t="s">
        <v>1</v>
      </c>
      <c r="C24" s="357" t="s">
        <v>121</v>
      </c>
      <c r="D24" s="357"/>
      <c r="E24" s="357"/>
      <c r="G24" s="159" t="s">
        <v>19</v>
      </c>
      <c r="H24" s="33"/>
      <c r="I24" s="4"/>
      <c r="J24" s="28" t="s">
        <v>2</v>
      </c>
      <c r="K24" s="4" t="s">
        <v>144</v>
      </c>
      <c r="M24" s="90"/>
      <c r="O24" s="9"/>
      <c r="Q24" s="60">
        <v>3</v>
      </c>
      <c r="R24" s="160" t="s">
        <v>2</v>
      </c>
      <c r="S24" s="80">
        <v>4</v>
      </c>
      <c r="T24" s="93"/>
      <c r="U24" s="63" t="s">
        <v>0</v>
      </c>
    </row>
    <row r="25" spans="1:21" ht="15" customHeight="1">
      <c r="A25" t="s">
        <v>1</v>
      </c>
      <c r="B25" s="15" t="s">
        <v>3</v>
      </c>
      <c r="C25" s="15"/>
      <c r="D25" s="15"/>
      <c r="E25" s="30"/>
      <c r="H25" s="1"/>
      <c r="J25" s="1"/>
      <c r="O25" s="63"/>
      <c r="U25" s="63" t="s">
        <v>0</v>
      </c>
    </row>
    <row r="26" spans="1:21" ht="15">
      <c r="A26" t="s">
        <v>1</v>
      </c>
      <c r="B26" s="62"/>
      <c r="C26" s="62"/>
      <c r="D26" s="62"/>
      <c r="E26" s="2"/>
      <c r="F26" s="2"/>
      <c r="G26" s="352" t="s">
        <v>147</v>
      </c>
      <c r="H26" s="352"/>
      <c r="I26" s="352"/>
      <c r="J26" s="352"/>
      <c r="K26" s="352"/>
      <c r="L26" s="352"/>
      <c r="M26" s="352"/>
      <c r="N26" s="352"/>
      <c r="O26" s="352"/>
      <c r="P26" s="72" t="s">
        <v>146</v>
      </c>
      <c r="Q26" s="72"/>
      <c r="R26" s="72"/>
      <c r="S26" s="39"/>
      <c r="T26" s="39"/>
      <c r="U26" s="63" t="s">
        <v>0</v>
      </c>
    </row>
    <row r="27" spans="1:25" ht="6" customHeight="1">
      <c r="A27" t="s">
        <v>1</v>
      </c>
      <c r="C27" s="76"/>
      <c r="D27" s="67"/>
      <c r="E27" s="69"/>
      <c r="G27" s="4"/>
      <c r="H27" s="33"/>
      <c r="I27" s="89"/>
      <c r="J27" s="28"/>
      <c r="K27" s="4"/>
      <c r="M27" s="95"/>
      <c r="O27" s="9"/>
      <c r="Q27" s="76"/>
      <c r="R27" s="67"/>
      <c r="S27" s="69"/>
      <c r="T27" s="33"/>
      <c r="U27" s="63" t="s">
        <v>0</v>
      </c>
      <c r="W27" s="4"/>
      <c r="X27" s="18"/>
      <c r="Y27" s="4"/>
    </row>
    <row r="28" spans="1:21" ht="15.75" customHeight="1">
      <c r="A28" t="s">
        <v>1</v>
      </c>
      <c r="C28" s="356" t="s">
        <v>118</v>
      </c>
      <c r="D28" s="356"/>
      <c r="E28" s="356"/>
      <c r="G28" s="4" t="s">
        <v>139</v>
      </c>
      <c r="H28" s="33"/>
      <c r="I28" s="4"/>
      <c r="J28" s="28" t="s">
        <v>2</v>
      </c>
      <c r="K28" s="4" t="s">
        <v>143</v>
      </c>
      <c r="M28" s="90"/>
      <c r="O28" s="9"/>
      <c r="Q28" s="76">
        <v>2</v>
      </c>
      <c r="R28" s="67" t="s">
        <v>2</v>
      </c>
      <c r="S28" s="69">
        <v>4</v>
      </c>
      <c r="T28" s="33"/>
      <c r="U28" s="63" t="s">
        <v>0</v>
      </c>
    </row>
    <row r="29" spans="1:21" ht="15.75" customHeight="1">
      <c r="A29" t="s">
        <v>1</v>
      </c>
      <c r="C29" s="356" t="s">
        <v>118</v>
      </c>
      <c r="D29" s="356"/>
      <c r="E29" s="356"/>
      <c r="G29" s="4" t="s">
        <v>156</v>
      </c>
      <c r="H29" s="33"/>
      <c r="I29" s="4"/>
      <c r="J29" s="28" t="s">
        <v>2</v>
      </c>
      <c r="K29" s="4" t="s">
        <v>141</v>
      </c>
      <c r="M29" s="94"/>
      <c r="O29" s="9"/>
      <c r="Q29" s="76">
        <v>4</v>
      </c>
      <c r="R29" s="67" t="s">
        <v>2</v>
      </c>
      <c r="S29" s="69">
        <v>0</v>
      </c>
      <c r="T29" s="33"/>
      <c r="U29" s="63" t="s">
        <v>0</v>
      </c>
    </row>
    <row r="30" spans="1:21" ht="15.75" customHeight="1">
      <c r="A30" t="s">
        <v>1</v>
      </c>
      <c r="C30" s="357" t="s">
        <v>121</v>
      </c>
      <c r="D30" s="357"/>
      <c r="E30" s="357"/>
      <c r="G30" s="4" t="s">
        <v>144</v>
      </c>
      <c r="H30" s="33"/>
      <c r="I30" s="4"/>
      <c r="J30" s="28" t="s">
        <v>2</v>
      </c>
      <c r="K30" s="4" t="s">
        <v>140</v>
      </c>
      <c r="M30" s="90"/>
      <c r="O30" s="9"/>
      <c r="Q30" s="76">
        <v>1</v>
      </c>
      <c r="R30" s="67" t="s">
        <v>2</v>
      </c>
      <c r="S30" s="69">
        <v>15</v>
      </c>
      <c r="T30" s="92"/>
      <c r="U30" s="63" t="s">
        <v>0</v>
      </c>
    </row>
    <row r="31" spans="1:21" ht="15.75" customHeight="1">
      <c r="A31" t="s">
        <v>1</v>
      </c>
      <c r="C31" s="357" t="s">
        <v>121</v>
      </c>
      <c r="D31" s="357"/>
      <c r="E31" s="357"/>
      <c r="G31" s="4" t="s">
        <v>142</v>
      </c>
      <c r="H31" s="33"/>
      <c r="I31" s="34"/>
      <c r="J31" s="28" t="s">
        <v>2</v>
      </c>
      <c r="K31" s="159" t="s">
        <v>19</v>
      </c>
      <c r="M31" s="90"/>
      <c r="O31" s="9"/>
      <c r="Q31" s="60">
        <v>9</v>
      </c>
      <c r="R31" s="160" t="s">
        <v>2</v>
      </c>
      <c r="S31" s="80">
        <v>2</v>
      </c>
      <c r="T31" s="93"/>
      <c r="U31" s="63" t="s">
        <v>0</v>
      </c>
    </row>
    <row r="32" spans="1:21" ht="15" customHeight="1">
      <c r="A32" t="s">
        <v>1</v>
      </c>
      <c r="B32" s="15" t="s">
        <v>3</v>
      </c>
      <c r="C32" s="15"/>
      <c r="D32" s="15"/>
      <c r="E32" s="30"/>
      <c r="H32" s="1"/>
      <c r="J32" s="1"/>
      <c r="O32" s="63"/>
      <c r="S32" s="51"/>
      <c r="T32" s="20"/>
      <c r="U32" s="63" t="s">
        <v>0</v>
      </c>
    </row>
    <row r="33" spans="1:21" ht="15">
      <c r="A33" t="s">
        <v>1</v>
      </c>
      <c r="B33" s="62"/>
      <c r="C33" s="62"/>
      <c r="D33" s="62"/>
      <c r="E33" s="2"/>
      <c r="F33" s="2"/>
      <c r="G33" s="352" t="s">
        <v>149</v>
      </c>
      <c r="H33" s="352"/>
      <c r="I33" s="352"/>
      <c r="J33" s="352"/>
      <c r="K33" s="352"/>
      <c r="L33" s="352"/>
      <c r="M33" s="352"/>
      <c r="N33" s="352"/>
      <c r="O33" s="352"/>
      <c r="P33" s="72" t="s">
        <v>148</v>
      </c>
      <c r="Q33" s="72"/>
      <c r="R33" s="72"/>
      <c r="S33" s="39"/>
      <c r="T33" s="39"/>
      <c r="U33" s="63" t="s">
        <v>0</v>
      </c>
    </row>
    <row r="34" spans="1:25" ht="6" customHeight="1">
      <c r="A34" t="s">
        <v>1</v>
      </c>
      <c r="C34" s="76"/>
      <c r="D34" s="67"/>
      <c r="E34" s="69"/>
      <c r="G34" s="4"/>
      <c r="H34" s="33"/>
      <c r="I34" s="89"/>
      <c r="J34" s="28"/>
      <c r="K34" s="4"/>
      <c r="M34" s="95"/>
      <c r="O34" s="9"/>
      <c r="Q34" s="76"/>
      <c r="R34" s="67"/>
      <c r="S34" s="69"/>
      <c r="T34" s="33"/>
      <c r="U34" s="63" t="s">
        <v>0</v>
      </c>
      <c r="W34" s="4"/>
      <c r="X34" s="18"/>
      <c r="Y34" s="4"/>
    </row>
    <row r="35" spans="1:21" ht="15.75" customHeight="1">
      <c r="A35" t="s">
        <v>1</v>
      </c>
      <c r="C35" s="356" t="s">
        <v>118</v>
      </c>
      <c r="D35" s="356"/>
      <c r="E35" s="356"/>
      <c r="G35" s="4" t="s">
        <v>141</v>
      </c>
      <c r="H35" s="33"/>
      <c r="I35" s="4"/>
      <c r="J35" s="28" t="s">
        <v>2</v>
      </c>
      <c r="K35" s="4" t="s">
        <v>143</v>
      </c>
      <c r="M35" s="90"/>
      <c r="O35" s="9"/>
      <c r="Q35" s="76">
        <v>4</v>
      </c>
      <c r="R35" s="67" t="s">
        <v>2</v>
      </c>
      <c r="S35" s="77">
        <v>1</v>
      </c>
      <c r="T35" s="33"/>
      <c r="U35" s="63" t="s">
        <v>0</v>
      </c>
    </row>
    <row r="36" spans="1:21" ht="15.75" customHeight="1">
      <c r="A36" t="s">
        <v>1</v>
      </c>
      <c r="C36" s="356" t="s">
        <v>118</v>
      </c>
      <c r="D36" s="356"/>
      <c r="E36" s="356"/>
      <c r="G36" s="4" t="s">
        <v>140</v>
      </c>
      <c r="H36" s="33"/>
      <c r="I36" s="4"/>
      <c r="J36" s="28" t="s">
        <v>2</v>
      </c>
      <c r="K36" s="4" t="s">
        <v>142</v>
      </c>
      <c r="M36" s="90"/>
      <c r="O36" s="9"/>
      <c r="Q36" s="76">
        <v>11</v>
      </c>
      <c r="R36" s="67" t="s">
        <v>2</v>
      </c>
      <c r="S36" s="77">
        <v>0</v>
      </c>
      <c r="T36" s="33"/>
      <c r="U36" s="63" t="s">
        <v>0</v>
      </c>
    </row>
    <row r="37" spans="1:21" ht="15.75" customHeight="1">
      <c r="A37" t="s">
        <v>1</v>
      </c>
      <c r="C37" s="357" t="s">
        <v>121</v>
      </c>
      <c r="D37" s="357"/>
      <c r="E37" s="357"/>
      <c r="G37" s="4" t="s">
        <v>156</v>
      </c>
      <c r="H37" s="33"/>
      <c r="I37" s="4"/>
      <c r="J37" s="28" t="s">
        <v>2</v>
      </c>
      <c r="K37" s="4" t="s">
        <v>144</v>
      </c>
      <c r="M37" s="94"/>
      <c r="O37" s="9"/>
      <c r="Q37" s="76">
        <v>13</v>
      </c>
      <c r="R37" s="67" t="s">
        <v>2</v>
      </c>
      <c r="S37" s="77">
        <v>0</v>
      </c>
      <c r="T37" s="92"/>
      <c r="U37" s="63" t="s">
        <v>0</v>
      </c>
    </row>
    <row r="38" spans="1:21" ht="15.75" customHeight="1">
      <c r="A38" t="s">
        <v>1</v>
      </c>
      <c r="C38" s="357" t="s">
        <v>121</v>
      </c>
      <c r="D38" s="357"/>
      <c r="E38" s="357"/>
      <c r="G38" s="159" t="s">
        <v>19</v>
      </c>
      <c r="H38" s="33"/>
      <c r="I38" s="4"/>
      <c r="J38" s="28" t="s">
        <v>2</v>
      </c>
      <c r="K38" s="4" t="s">
        <v>139</v>
      </c>
      <c r="M38" s="90"/>
      <c r="O38" s="9"/>
      <c r="Q38" s="60">
        <v>1</v>
      </c>
      <c r="R38" s="160" t="s">
        <v>2</v>
      </c>
      <c r="S38" s="80">
        <v>9</v>
      </c>
      <c r="T38" s="93"/>
      <c r="U38" s="63" t="s">
        <v>0</v>
      </c>
    </row>
    <row r="39" spans="1:21" ht="15" customHeight="1">
      <c r="A39" t="s">
        <v>1</v>
      </c>
      <c r="B39" s="15" t="s">
        <v>3</v>
      </c>
      <c r="C39" s="15"/>
      <c r="D39" s="15"/>
      <c r="E39" s="30"/>
      <c r="H39" s="1"/>
      <c r="J39" s="1"/>
      <c r="O39" s="9"/>
      <c r="P39" s="21"/>
      <c r="Q39" s="21"/>
      <c r="R39" s="21"/>
      <c r="S39" s="29"/>
      <c r="T39" s="21"/>
      <c r="U39" s="63" t="s">
        <v>0</v>
      </c>
    </row>
    <row r="40" spans="1:21" ht="15">
      <c r="A40" t="s">
        <v>1</v>
      </c>
      <c r="B40" s="62"/>
      <c r="C40" s="62"/>
      <c r="D40" s="62"/>
      <c r="E40" s="2"/>
      <c r="F40" s="2"/>
      <c r="G40" s="352" t="s">
        <v>150</v>
      </c>
      <c r="H40" s="352"/>
      <c r="I40" s="352"/>
      <c r="J40" s="352"/>
      <c r="K40" s="352"/>
      <c r="L40" s="352"/>
      <c r="M40" s="352"/>
      <c r="N40" s="352"/>
      <c r="O40" s="352"/>
      <c r="P40" s="347" t="s">
        <v>158</v>
      </c>
      <c r="Q40" s="347"/>
      <c r="R40" s="347"/>
      <c r="S40" s="348"/>
      <c r="T40" s="348"/>
      <c r="U40" s="63" t="s">
        <v>0</v>
      </c>
    </row>
    <row r="41" spans="1:25" ht="6" customHeight="1">
      <c r="A41" t="s">
        <v>1</v>
      </c>
      <c r="C41" s="76"/>
      <c r="D41" s="67"/>
      <c r="E41" s="69"/>
      <c r="G41" s="4"/>
      <c r="H41" s="33"/>
      <c r="I41" s="89"/>
      <c r="J41" s="28"/>
      <c r="K41" s="4"/>
      <c r="M41" s="95"/>
      <c r="O41" s="9"/>
      <c r="Q41" s="76"/>
      <c r="R41" s="67"/>
      <c r="S41" s="69"/>
      <c r="T41" s="33"/>
      <c r="U41" s="63" t="s">
        <v>0</v>
      </c>
      <c r="W41" s="4"/>
      <c r="X41" s="18"/>
      <c r="Y41" s="4"/>
    </row>
    <row r="42" spans="1:21" ht="15.75" customHeight="1">
      <c r="A42" t="s">
        <v>1</v>
      </c>
      <c r="C42" s="356" t="s">
        <v>118</v>
      </c>
      <c r="D42" s="356"/>
      <c r="E42" s="356"/>
      <c r="G42" s="4" t="s">
        <v>139</v>
      </c>
      <c r="H42" s="33"/>
      <c r="I42" s="4"/>
      <c r="J42" s="28" t="s">
        <v>2</v>
      </c>
      <c r="K42" s="4" t="s">
        <v>140</v>
      </c>
      <c r="M42" s="90"/>
      <c r="O42" s="9"/>
      <c r="Q42" s="76">
        <v>0</v>
      </c>
      <c r="R42" s="67" t="s">
        <v>2</v>
      </c>
      <c r="S42" s="77">
        <v>8</v>
      </c>
      <c r="T42" s="33"/>
      <c r="U42" s="63" t="s">
        <v>0</v>
      </c>
    </row>
    <row r="43" spans="1:21" ht="15.75" customHeight="1">
      <c r="A43" t="s">
        <v>1</v>
      </c>
      <c r="C43" s="356" t="s">
        <v>118</v>
      </c>
      <c r="D43" s="356"/>
      <c r="E43" s="356"/>
      <c r="G43" s="4" t="s">
        <v>143</v>
      </c>
      <c r="H43" s="33"/>
      <c r="I43" s="34"/>
      <c r="J43" s="28" t="s">
        <v>2</v>
      </c>
      <c r="K43" s="159" t="s">
        <v>19</v>
      </c>
      <c r="M43" s="90"/>
      <c r="O43" s="9"/>
      <c r="Q43" s="60">
        <v>5</v>
      </c>
      <c r="R43" s="160" t="s">
        <v>2</v>
      </c>
      <c r="S43" s="80">
        <v>0</v>
      </c>
      <c r="T43" s="33"/>
      <c r="U43" s="63" t="s">
        <v>0</v>
      </c>
    </row>
    <row r="44" spans="1:21" ht="15.75" customHeight="1">
      <c r="A44" t="s">
        <v>1</v>
      </c>
      <c r="C44" s="357" t="s">
        <v>121</v>
      </c>
      <c r="D44" s="357"/>
      <c r="E44" s="357"/>
      <c r="G44" s="4" t="s">
        <v>144</v>
      </c>
      <c r="H44" s="33"/>
      <c r="I44" s="4"/>
      <c r="J44" s="28" t="s">
        <v>2</v>
      </c>
      <c r="K44" s="4" t="s">
        <v>141</v>
      </c>
      <c r="M44" s="94"/>
      <c r="O44" s="9"/>
      <c r="Q44" s="76">
        <v>2</v>
      </c>
      <c r="R44" s="67" t="s">
        <v>2</v>
      </c>
      <c r="S44" s="77">
        <v>7</v>
      </c>
      <c r="T44" s="92"/>
      <c r="U44" s="63" t="s">
        <v>0</v>
      </c>
    </row>
    <row r="45" spans="1:21" ht="15.75" customHeight="1">
      <c r="A45" t="s">
        <v>1</v>
      </c>
      <c r="C45" s="357" t="s">
        <v>121</v>
      </c>
      <c r="D45" s="357"/>
      <c r="E45" s="357"/>
      <c r="G45" s="4" t="s">
        <v>142</v>
      </c>
      <c r="H45" s="33"/>
      <c r="I45" s="4"/>
      <c r="J45" s="28" t="s">
        <v>2</v>
      </c>
      <c r="K45" s="4" t="s">
        <v>156</v>
      </c>
      <c r="M45" s="90"/>
      <c r="O45" s="9"/>
      <c r="Q45" s="76">
        <v>0</v>
      </c>
      <c r="R45" s="67" t="s">
        <v>2</v>
      </c>
      <c r="S45" s="77">
        <v>10</v>
      </c>
      <c r="T45" s="164"/>
      <c r="U45" s="63" t="s">
        <v>0</v>
      </c>
    </row>
    <row r="46" spans="1:21" ht="15" customHeight="1">
      <c r="A46" t="s">
        <v>1</v>
      </c>
      <c r="B46" s="15" t="s">
        <v>3</v>
      </c>
      <c r="C46" s="15"/>
      <c r="D46" s="15"/>
      <c r="E46" s="30"/>
      <c r="H46" s="1"/>
      <c r="J46" s="1"/>
      <c r="O46" s="63"/>
      <c r="P46" s="3"/>
      <c r="Q46" s="3"/>
      <c r="R46" s="3"/>
      <c r="S46" s="37"/>
      <c r="T46" s="3"/>
      <c r="U46" s="63" t="s">
        <v>0</v>
      </c>
    </row>
    <row r="47" spans="1:21" ht="15">
      <c r="A47" t="s">
        <v>1</v>
      </c>
      <c r="B47" s="62"/>
      <c r="C47" s="62"/>
      <c r="D47" s="62"/>
      <c r="E47" s="2"/>
      <c r="F47" s="2"/>
      <c r="G47" s="352" t="s">
        <v>152</v>
      </c>
      <c r="H47" s="352"/>
      <c r="I47" s="352"/>
      <c r="J47" s="352"/>
      <c r="K47" s="352"/>
      <c r="L47" s="352"/>
      <c r="M47" s="352"/>
      <c r="N47" s="352"/>
      <c r="O47" s="352"/>
      <c r="P47" s="72" t="s">
        <v>151</v>
      </c>
      <c r="Q47" s="72"/>
      <c r="R47" s="72"/>
      <c r="S47" s="39"/>
      <c r="T47" s="39"/>
      <c r="U47" s="63" t="s">
        <v>0</v>
      </c>
    </row>
    <row r="48" spans="1:25" ht="6" customHeight="1">
      <c r="A48" t="s">
        <v>1</v>
      </c>
      <c r="C48" s="76"/>
      <c r="D48" s="67"/>
      <c r="E48" s="69"/>
      <c r="G48" s="4"/>
      <c r="H48" s="33"/>
      <c r="I48" s="89"/>
      <c r="J48" s="28"/>
      <c r="K48" s="4"/>
      <c r="M48" s="95"/>
      <c r="O48" s="9"/>
      <c r="Q48" s="76"/>
      <c r="R48" s="67"/>
      <c r="S48" s="69"/>
      <c r="T48" s="33"/>
      <c r="U48" s="63" t="s">
        <v>0</v>
      </c>
      <c r="W48" s="4"/>
      <c r="X48" s="18"/>
      <c r="Y48" s="4"/>
    </row>
    <row r="49" spans="1:21" ht="15.75" customHeight="1">
      <c r="A49" t="s">
        <v>1</v>
      </c>
      <c r="C49" s="356" t="s">
        <v>118</v>
      </c>
      <c r="D49" s="356"/>
      <c r="E49" s="356"/>
      <c r="G49" s="4" t="s">
        <v>141</v>
      </c>
      <c r="H49" s="33"/>
      <c r="I49" s="4"/>
      <c r="J49" s="28" t="s">
        <v>2</v>
      </c>
      <c r="K49" s="159" t="s">
        <v>19</v>
      </c>
      <c r="M49" s="90"/>
      <c r="O49" s="9"/>
      <c r="Q49" s="60">
        <v>13</v>
      </c>
      <c r="R49" s="160" t="s">
        <v>2</v>
      </c>
      <c r="S49" s="80">
        <v>0</v>
      </c>
      <c r="T49" s="33"/>
      <c r="U49" s="63" t="s">
        <v>0</v>
      </c>
    </row>
    <row r="50" spans="1:21" ht="15.75" customHeight="1">
      <c r="A50" t="s">
        <v>1</v>
      </c>
      <c r="C50" s="356" t="s">
        <v>118</v>
      </c>
      <c r="D50" s="356"/>
      <c r="E50" s="356"/>
      <c r="G50" s="4" t="s">
        <v>144</v>
      </c>
      <c r="H50" s="33"/>
      <c r="I50" s="4"/>
      <c r="J50" s="28" t="s">
        <v>2</v>
      </c>
      <c r="K50" s="4" t="s">
        <v>142</v>
      </c>
      <c r="M50" s="90"/>
      <c r="O50" s="9"/>
      <c r="Q50" s="76">
        <v>5</v>
      </c>
      <c r="R50" s="67" t="s">
        <v>2</v>
      </c>
      <c r="S50" s="77">
        <v>2</v>
      </c>
      <c r="T50" s="33"/>
      <c r="U50" s="63" t="s">
        <v>0</v>
      </c>
    </row>
    <row r="51" spans="1:21" ht="15.75" customHeight="1">
      <c r="A51" t="s">
        <v>1</v>
      </c>
      <c r="C51" s="357" t="s">
        <v>121</v>
      </c>
      <c r="D51" s="357"/>
      <c r="E51" s="357"/>
      <c r="G51" s="4" t="s">
        <v>140</v>
      </c>
      <c r="H51" s="33"/>
      <c r="I51" s="4"/>
      <c r="J51" s="28" t="s">
        <v>2</v>
      </c>
      <c r="K51" s="4" t="s">
        <v>143</v>
      </c>
      <c r="M51" s="94"/>
      <c r="O51" s="9"/>
      <c r="Q51" s="76">
        <v>8</v>
      </c>
      <c r="R51" s="67" t="s">
        <v>2</v>
      </c>
      <c r="S51" s="77">
        <v>0</v>
      </c>
      <c r="T51" s="92"/>
      <c r="U51" s="63" t="s">
        <v>0</v>
      </c>
    </row>
    <row r="52" spans="1:21" ht="15.75" customHeight="1">
      <c r="A52" t="s">
        <v>1</v>
      </c>
      <c r="C52" s="357" t="s">
        <v>121</v>
      </c>
      <c r="D52" s="357"/>
      <c r="E52" s="357"/>
      <c r="G52" s="4" t="s">
        <v>156</v>
      </c>
      <c r="H52" s="33"/>
      <c r="I52" s="4"/>
      <c r="J52" s="28" t="s">
        <v>2</v>
      </c>
      <c r="K52" s="4" t="s">
        <v>139</v>
      </c>
      <c r="M52" s="90"/>
      <c r="O52" s="9"/>
      <c r="Q52" s="76">
        <v>4</v>
      </c>
      <c r="R52" s="67" t="s">
        <v>2</v>
      </c>
      <c r="S52" s="77">
        <v>7</v>
      </c>
      <c r="T52" s="93"/>
      <c r="U52" s="63" t="s">
        <v>0</v>
      </c>
    </row>
    <row r="53" spans="1:21" ht="15" customHeight="1">
      <c r="A53" s="15" t="s">
        <v>14</v>
      </c>
      <c r="E53" s="52"/>
      <c r="G53" s="18"/>
      <c r="H53" s="10"/>
      <c r="I53" s="4"/>
      <c r="K53" s="51"/>
      <c r="M53" s="63"/>
      <c r="N53" s="14"/>
      <c r="U53" s="61" t="s">
        <v>15</v>
      </c>
    </row>
    <row r="54" spans="1:21" ht="15" customHeight="1" thickBot="1">
      <c r="A54" s="15"/>
      <c r="E54" s="52"/>
      <c r="G54" s="18"/>
      <c r="H54" s="10"/>
      <c r="I54" s="4"/>
      <c r="K54" s="51"/>
      <c r="M54" s="63"/>
      <c r="N54" s="14"/>
      <c r="U54" s="61"/>
    </row>
    <row r="55" spans="1:23" ht="15" customHeight="1" thickBot="1">
      <c r="A55" s="109"/>
      <c r="B55" s="109"/>
      <c r="C55" s="109"/>
      <c r="D55" s="109"/>
      <c r="E55" s="109"/>
      <c r="F55" s="353" t="s">
        <v>32</v>
      </c>
      <c r="G55" s="354"/>
      <c r="H55" s="354"/>
      <c r="I55" s="354"/>
      <c r="J55" s="354"/>
      <c r="K55" s="354"/>
      <c r="L55" s="354"/>
      <c r="M55" s="354"/>
      <c r="N55" s="354"/>
      <c r="O55" s="354"/>
      <c r="P55" s="355"/>
      <c r="Q55" s="109"/>
      <c r="R55" s="109"/>
      <c r="S55" s="109"/>
      <c r="T55" s="109"/>
      <c r="U55" s="134"/>
      <c r="V55" s="109"/>
      <c r="W55" s="109"/>
    </row>
    <row r="56" spans="1:23" s="179" customFormat="1" ht="9" customHeight="1">
      <c r="A56" s="177"/>
      <c r="B56" s="177"/>
      <c r="C56" s="177"/>
      <c r="D56" s="177"/>
      <c r="E56" s="177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7"/>
      <c r="R56" s="177"/>
      <c r="S56" s="177"/>
      <c r="T56" s="177"/>
      <c r="U56" s="178"/>
      <c r="V56" s="177"/>
      <c r="W56" s="177"/>
    </row>
    <row r="57" spans="1:23" ht="15.75">
      <c r="A57" s="110"/>
      <c r="B57" s="111"/>
      <c r="C57" s="111"/>
      <c r="D57" s="111"/>
      <c r="E57" s="135"/>
      <c r="F57" s="135"/>
      <c r="G57" s="135"/>
      <c r="H57" s="135"/>
      <c r="I57" s="135"/>
      <c r="J57" s="170" t="s">
        <v>5</v>
      </c>
      <c r="K57" s="170" t="s">
        <v>6</v>
      </c>
      <c r="L57" s="170" t="s">
        <v>7</v>
      </c>
      <c r="M57" s="170" t="s">
        <v>8</v>
      </c>
      <c r="N57" s="170" t="s">
        <v>9</v>
      </c>
      <c r="O57" s="171" t="s">
        <v>33</v>
      </c>
      <c r="P57" s="170" t="s">
        <v>34</v>
      </c>
      <c r="Q57" s="135"/>
      <c r="R57" s="135"/>
      <c r="S57" s="135"/>
      <c r="T57" s="135"/>
      <c r="U57" s="109"/>
      <c r="V57" s="109"/>
      <c r="W57" s="109"/>
    </row>
    <row r="58" spans="1:23" ht="12" customHeight="1">
      <c r="A58" s="110"/>
      <c r="B58" s="111"/>
      <c r="C58" s="111"/>
      <c r="D58" s="111"/>
      <c r="E58" s="135"/>
      <c r="F58" s="135"/>
      <c r="G58" s="4"/>
      <c r="H58" s="118"/>
      <c r="I58" s="114"/>
      <c r="J58" s="169"/>
      <c r="K58" s="168"/>
      <c r="L58" s="125"/>
      <c r="M58" s="125"/>
      <c r="N58" s="167"/>
      <c r="O58" s="326"/>
      <c r="P58" s="326"/>
      <c r="Q58" s="329"/>
      <c r="R58" s="135"/>
      <c r="S58" s="135"/>
      <c r="T58" s="135"/>
      <c r="U58" s="109"/>
      <c r="V58" s="109"/>
      <c r="W58" s="109"/>
    </row>
    <row r="59" spans="1:23" ht="15" customHeight="1">
      <c r="A59" s="109"/>
      <c r="B59" s="112"/>
      <c r="C59" s="112"/>
      <c r="D59" s="112"/>
      <c r="E59" s="135"/>
      <c r="F59" s="166">
        <v>1</v>
      </c>
      <c r="G59" s="4" t="s">
        <v>140</v>
      </c>
      <c r="H59" s="67"/>
      <c r="I59" s="77"/>
      <c r="J59" s="169">
        <f aca="true" t="shared" si="0" ref="J59:J66">SUM(L59*4,M59*2,N59*1)</f>
        <v>24</v>
      </c>
      <c r="K59" s="168">
        <f aca="true" t="shared" si="1" ref="K59:K66">SUM(L59:N59)</f>
        <v>6</v>
      </c>
      <c r="L59" s="125">
        <v>6</v>
      </c>
      <c r="M59" s="167">
        <v>0</v>
      </c>
      <c r="N59" s="167">
        <v>0</v>
      </c>
      <c r="O59" s="326">
        <f>$S$8+$Q$16+$Q$22+$S$30+$Q$36+$S$42+$Q$51</f>
        <v>60</v>
      </c>
      <c r="P59" s="326">
        <f>$Q$8+$S$16+$S$22+$Q$30+$S$36+$Q$42+$S$51</f>
        <v>2</v>
      </c>
      <c r="Q59" s="329">
        <f aca="true" t="shared" si="2" ref="Q59:Q66">O59-P59</f>
        <v>58</v>
      </c>
      <c r="R59" s="43"/>
      <c r="S59" s="136"/>
      <c r="T59" s="136"/>
      <c r="U59" s="109"/>
      <c r="V59" s="109"/>
      <c r="W59" s="109"/>
    </row>
    <row r="60" spans="1:23" ht="15" customHeight="1">
      <c r="A60" s="133"/>
      <c r="B60" s="109"/>
      <c r="C60" s="109"/>
      <c r="D60" s="109"/>
      <c r="E60" s="113"/>
      <c r="F60" s="166">
        <v>2</v>
      </c>
      <c r="G60" s="4" t="s">
        <v>141</v>
      </c>
      <c r="H60" s="118"/>
      <c r="I60" s="114"/>
      <c r="J60" s="169">
        <f t="shared" si="0"/>
        <v>21</v>
      </c>
      <c r="K60" s="168">
        <f t="shared" si="1"/>
        <v>6</v>
      </c>
      <c r="L60" s="125">
        <v>5</v>
      </c>
      <c r="M60" s="125">
        <v>0</v>
      </c>
      <c r="N60" s="167">
        <v>1</v>
      </c>
      <c r="O60" s="326">
        <f>$Q$9+$S$16+$Q$21+$S$29+$Q$35+$Q$49+$S$44</f>
        <v>36</v>
      </c>
      <c r="P60" s="326">
        <f>$S$9+$Q$16+$S$21+$Q$29+$S$35+$S$49+$Q$44</f>
        <v>8</v>
      </c>
      <c r="Q60" s="329">
        <f t="shared" si="2"/>
        <v>28</v>
      </c>
      <c r="R60" s="109"/>
      <c r="S60" s="109"/>
      <c r="T60" s="116"/>
      <c r="U60" s="137"/>
      <c r="V60" s="109"/>
      <c r="W60" s="109"/>
    </row>
    <row r="61" spans="1:23" ht="15" customHeight="1">
      <c r="A61" s="109"/>
      <c r="B61" s="112"/>
      <c r="C61" s="112"/>
      <c r="D61" s="112"/>
      <c r="E61" s="135"/>
      <c r="F61" s="166">
        <v>3</v>
      </c>
      <c r="G61" s="4" t="s">
        <v>143</v>
      </c>
      <c r="H61" s="118"/>
      <c r="I61" s="119"/>
      <c r="J61" s="169">
        <f t="shared" si="0"/>
        <v>18</v>
      </c>
      <c r="K61" s="168">
        <f t="shared" si="1"/>
        <v>6</v>
      </c>
      <c r="L61" s="125">
        <v>4</v>
      </c>
      <c r="M61" s="125">
        <v>0</v>
      </c>
      <c r="N61" s="167">
        <v>2</v>
      </c>
      <c r="O61" s="326">
        <f>$Q$10+$S$15+$Q$23+$S$28+$S$35+$Q$43+$S$51</f>
        <v>15</v>
      </c>
      <c r="P61" s="326">
        <f>$S$10+$Q$15+$S$23+$Q$28+$Q$35+$S$43+$Q$51</f>
        <v>16</v>
      </c>
      <c r="Q61" s="329">
        <f t="shared" si="2"/>
        <v>-1</v>
      </c>
      <c r="R61" s="112"/>
      <c r="S61" s="136"/>
      <c r="T61" s="136"/>
      <c r="U61" s="134"/>
      <c r="V61" s="109"/>
      <c r="W61" s="109"/>
    </row>
    <row r="62" spans="1:23" ht="15.75" customHeight="1">
      <c r="A62" s="109"/>
      <c r="B62" s="109"/>
      <c r="C62" s="128"/>
      <c r="D62" s="113"/>
      <c r="E62" s="138"/>
      <c r="F62" s="166">
        <v>4</v>
      </c>
      <c r="G62" s="4" t="s">
        <v>156</v>
      </c>
      <c r="H62" s="109"/>
      <c r="I62" s="109"/>
      <c r="J62" s="169">
        <f t="shared" si="0"/>
        <v>15</v>
      </c>
      <c r="K62" s="168">
        <f t="shared" si="1"/>
        <v>6</v>
      </c>
      <c r="L62" s="125">
        <v>3</v>
      </c>
      <c r="M62" s="167">
        <v>0</v>
      </c>
      <c r="N62" s="167">
        <v>3</v>
      </c>
      <c r="O62" s="326">
        <f>$S$10+$Q$14+$S$22+$Q$29+$Q$37+$S$45+$Q$52</f>
        <v>34</v>
      </c>
      <c r="P62" s="326">
        <f>$Q$10+$S$14+$Q$22+$S$29+$S$37+$Q$45+$S$52</f>
        <v>16</v>
      </c>
      <c r="Q62" s="329">
        <f t="shared" si="2"/>
        <v>18</v>
      </c>
      <c r="R62" s="113"/>
      <c r="S62" s="138"/>
      <c r="T62" s="118"/>
      <c r="U62" s="134"/>
      <c r="V62" s="109"/>
      <c r="W62" s="109"/>
    </row>
    <row r="63" spans="1:23" ht="15.75" customHeight="1">
      <c r="A63" s="109"/>
      <c r="B63" s="109"/>
      <c r="C63" s="128"/>
      <c r="D63" s="113"/>
      <c r="E63" s="115"/>
      <c r="F63" s="166">
        <v>5</v>
      </c>
      <c r="G63" s="4" t="s">
        <v>139</v>
      </c>
      <c r="H63" s="118"/>
      <c r="I63" s="114"/>
      <c r="J63" s="169">
        <f t="shared" si="0"/>
        <v>11</v>
      </c>
      <c r="K63" s="168">
        <f t="shared" si="1"/>
        <v>5</v>
      </c>
      <c r="L63" s="125">
        <v>2</v>
      </c>
      <c r="M63" s="125">
        <v>0</v>
      </c>
      <c r="N63" s="167">
        <v>3</v>
      </c>
      <c r="O63" s="326">
        <f>$Q$7+$S$17+$S$21+$Q$28+$S$38+$Q$42+$S$52</f>
        <v>19</v>
      </c>
      <c r="P63" s="326">
        <f>$S$7+$Q$17+$Q$21+$S$28+$Q$38+$S$42+$Q$52</f>
        <v>23</v>
      </c>
      <c r="Q63" s="329">
        <f t="shared" si="2"/>
        <v>-4</v>
      </c>
      <c r="R63" s="113"/>
      <c r="S63" s="138"/>
      <c r="T63" s="118"/>
      <c r="U63" s="134"/>
      <c r="V63" s="109"/>
      <c r="W63" s="109"/>
    </row>
    <row r="64" spans="1:23" ht="15.75" customHeight="1">
      <c r="A64" s="109"/>
      <c r="B64" s="109"/>
      <c r="C64" s="139"/>
      <c r="D64" s="113"/>
      <c r="E64" s="140"/>
      <c r="F64" s="166">
        <v>6</v>
      </c>
      <c r="G64" s="4" t="s">
        <v>144</v>
      </c>
      <c r="H64" s="115"/>
      <c r="I64" s="114"/>
      <c r="J64" s="169">
        <f t="shared" si="0"/>
        <v>11</v>
      </c>
      <c r="K64" s="168">
        <f t="shared" si="1"/>
        <v>5</v>
      </c>
      <c r="L64" s="125">
        <v>2</v>
      </c>
      <c r="M64" s="125">
        <v>0</v>
      </c>
      <c r="N64" s="167">
        <v>3</v>
      </c>
      <c r="O64" s="328">
        <f>$S$7+$Q$15+$S$24+$Q$30+$S$37+$Q$44+$Q$50</f>
        <v>12</v>
      </c>
      <c r="P64" s="328">
        <f>$Q$7+$S$15+$Q$24+$S$30+$Q$37+$S$44+$S$50</f>
        <v>40</v>
      </c>
      <c r="Q64" s="329">
        <f t="shared" si="2"/>
        <v>-28</v>
      </c>
      <c r="R64" s="113"/>
      <c r="S64" s="140"/>
      <c r="T64" s="118"/>
      <c r="U64" s="134"/>
      <c r="V64" s="109"/>
      <c r="W64" s="109"/>
    </row>
    <row r="65" spans="1:23" ht="15.75" customHeight="1">
      <c r="A65" s="109"/>
      <c r="B65" s="109"/>
      <c r="C65" s="128"/>
      <c r="D65" s="113"/>
      <c r="E65" s="115"/>
      <c r="F65" s="166">
        <v>7</v>
      </c>
      <c r="G65" s="4" t="s">
        <v>142</v>
      </c>
      <c r="H65" s="118"/>
      <c r="I65" s="119"/>
      <c r="J65" s="169">
        <f t="shared" si="0"/>
        <v>9</v>
      </c>
      <c r="K65" s="168">
        <f t="shared" si="1"/>
        <v>6</v>
      </c>
      <c r="L65" s="125">
        <v>1</v>
      </c>
      <c r="M65" s="125">
        <v>0</v>
      </c>
      <c r="N65" s="167">
        <v>5</v>
      </c>
      <c r="O65" s="326">
        <f>$S$9+$Q$17+$S$23+$Q$31+$S$36+$Q$45+$S$50</f>
        <v>11</v>
      </c>
      <c r="P65" s="326">
        <f>$Q$9+$S$17+$Q$23+$S$31+$Q$36+$S$45+$Q$50</f>
        <v>35</v>
      </c>
      <c r="Q65" s="329">
        <f t="shared" si="2"/>
        <v>-24</v>
      </c>
      <c r="R65" s="113"/>
      <c r="S65" s="138"/>
      <c r="T65" s="118"/>
      <c r="U65" s="134"/>
      <c r="V65" s="109"/>
      <c r="W65" s="109"/>
    </row>
    <row r="66" spans="1:23" ht="15.75" customHeight="1">
      <c r="A66" s="109"/>
      <c r="B66" s="109"/>
      <c r="C66" s="128"/>
      <c r="D66" s="113"/>
      <c r="E66" s="138"/>
      <c r="F66" s="166">
        <v>8</v>
      </c>
      <c r="G66" s="159" t="s">
        <v>19</v>
      </c>
      <c r="H66" s="118"/>
      <c r="I66" s="118"/>
      <c r="J66" s="169">
        <f t="shared" si="0"/>
        <v>6</v>
      </c>
      <c r="K66" s="168">
        <f t="shared" si="1"/>
        <v>6</v>
      </c>
      <c r="L66" s="125">
        <v>0</v>
      </c>
      <c r="M66" s="125">
        <v>0</v>
      </c>
      <c r="N66" s="167">
        <v>6</v>
      </c>
      <c r="O66" s="326">
        <f>$Q$8+$S$14+$Q$24+$S$31+$Q$38+$S$43+$S$49</f>
        <v>6</v>
      </c>
      <c r="P66" s="326">
        <f>$S$8+$Q$14+$S$24+$Q$31+$S$38+$Q$43+$Q$49</f>
        <v>53</v>
      </c>
      <c r="Q66" s="329">
        <f t="shared" si="2"/>
        <v>-47</v>
      </c>
      <c r="R66" s="113"/>
      <c r="S66" s="138"/>
      <c r="T66" s="120"/>
      <c r="U66" s="134"/>
      <c r="V66" s="109"/>
      <c r="W66" s="109"/>
    </row>
    <row r="67" spans="1:23" ht="15.75" customHeight="1">
      <c r="A67" s="109"/>
      <c r="B67" s="109"/>
      <c r="C67" s="128"/>
      <c r="D67" s="113"/>
      <c r="E67" s="115"/>
      <c r="F67" s="114"/>
      <c r="G67" s="114"/>
      <c r="H67" s="118"/>
      <c r="I67" s="114"/>
      <c r="J67" s="113"/>
      <c r="K67" s="114"/>
      <c r="L67" s="114"/>
      <c r="M67" s="114"/>
      <c r="N67" s="109"/>
      <c r="O67" s="109"/>
      <c r="P67" s="109"/>
      <c r="Q67" s="128"/>
      <c r="R67" s="113"/>
      <c r="S67" s="115"/>
      <c r="T67" s="121"/>
      <c r="U67" s="134"/>
      <c r="V67" s="109"/>
      <c r="W67" s="109"/>
    </row>
    <row r="68" spans="1:23" ht="15" customHeight="1">
      <c r="A68" s="109"/>
      <c r="B68" s="133"/>
      <c r="C68" s="133"/>
      <c r="D68" s="133"/>
      <c r="E68" s="109"/>
      <c r="F68" s="109"/>
      <c r="G68" s="109"/>
      <c r="H68" s="109"/>
      <c r="I68" s="109"/>
      <c r="J68" s="113"/>
      <c r="K68" s="109"/>
      <c r="L68" s="109"/>
      <c r="M68" s="109"/>
      <c r="N68" s="109"/>
      <c r="O68" s="109">
        <f>SUM(O59:O67)</f>
        <v>193</v>
      </c>
      <c r="P68" s="109">
        <f>SUM(P59:P67)</f>
        <v>193</v>
      </c>
      <c r="Q68" s="109"/>
      <c r="R68" s="109"/>
      <c r="S68" s="109"/>
      <c r="T68" s="109"/>
      <c r="U68" s="134"/>
      <c r="V68" s="109"/>
      <c r="W68" s="109"/>
    </row>
    <row r="69" spans="1:23" ht="15" customHeight="1">
      <c r="A69" s="109"/>
      <c r="B69" s="112"/>
      <c r="C69" s="112"/>
      <c r="D69" s="112"/>
      <c r="E69" s="135"/>
      <c r="F69" s="135"/>
      <c r="G69" s="117"/>
      <c r="H69" s="109"/>
      <c r="I69" s="109"/>
      <c r="J69" s="142"/>
      <c r="K69" s="126"/>
      <c r="L69" s="126"/>
      <c r="M69" s="109"/>
      <c r="N69" s="109"/>
      <c r="O69" s="109"/>
      <c r="P69" s="112"/>
      <c r="Q69" s="112"/>
      <c r="R69" s="112"/>
      <c r="S69" s="136"/>
      <c r="T69" s="136"/>
      <c r="U69" s="134"/>
      <c r="V69" s="109"/>
      <c r="W69" s="109"/>
    </row>
    <row r="70" spans="1:23" ht="15.75" customHeight="1">
      <c r="A70" s="109"/>
      <c r="B70" s="109"/>
      <c r="C70" s="128"/>
      <c r="D70" s="113"/>
      <c r="E70" s="138"/>
      <c r="F70" s="114"/>
      <c r="G70" s="114"/>
      <c r="H70" s="118"/>
      <c r="I70" s="119"/>
      <c r="J70" s="113"/>
      <c r="K70" s="114"/>
      <c r="L70" s="114"/>
      <c r="M70" s="114"/>
      <c r="N70" s="109"/>
      <c r="O70" s="109"/>
      <c r="P70" s="109"/>
      <c r="Q70" s="128"/>
      <c r="R70" s="113"/>
      <c r="S70" s="115"/>
      <c r="T70" s="118"/>
      <c r="U70" s="134"/>
      <c r="V70" s="109"/>
      <c r="W70" s="109"/>
    </row>
    <row r="71" spans="1:23" ht="15.75" customHeight="1">
      <c r="A71" s="109"/>
      <c r="B71" s="109"/>
      <c r="C71" s="128"/>
      <c r="D71" s="113"/>
      <c r="E71" s="138"/>
      <c r="F71" s="114"/>
      <c r="G71" s="114"/>
      <c r="H71" s="118"/>
      <c r="I71" s="114"/>
      <c r="J71" s="113"/>
      <c r="K71" s="114"/>
      <c r="L71" s="114"/>
      <c r="M71" s="114"/>
      <c r="N71" s="109"/>
      <c r="O71" s="109"/>
      <c r="P71" s="109"/>
      <c r="Q71" s="128"/>
      <c r="R71" s="113"/>
      <c r="S71" s="115"/>
      <c r="T71" s="122"/>
      <c r="U71" s="134"/>
      <c r="V71" s="109"/>
      <c r="W71" s="109"/>
    </row>
    <row r="72" spans="1:23" ht="15.75" customHeight="1">
      <c r="A72" s="109"/>
      <c r="B72" s="109"/>
      <c r="C72" s="128"/>
      <c r="D72" s="113"/>
      <c r="E72" s="138"/>
      <c r="F72" s="114"/>
      <c r="G72" s="114"/>
      <c r="H72" s="118"/>
      <c r="I72" s="119"/>
      <c r="J72" s="113"/>
      <c r="K72" s="114"/>
      <c r="L72" s="114"/>
      <c r="M72" s="114"/>
      <c r="N72" s="109"/>
      <c r="O72" s="109"/>
      <c r="P72" s="109"/>
      <c r="Q72" s="128"/>
      <c r="R72" s="113"/>
      <c r="S72" s="115"/>
      <c r="T72" s="122"/>
      <c r="U72" s="134"/>
      <c r="V72" s="109"/>
      <c r="W72" s="109"/>
    </row>
    <row r="73" spans="1:23" ht="15.75" customHeight="1">
      <c r="A73" s="109"/>
      <c r="B73" s="109"/>
      <c r="C73" s="128"/>
      <c r="D73" s="113"/>
      <c r="E73" s="115"/>
      <c r="F73" s="114"/>
      <c r="G73" s="118"/>
      <c r="H73" s="118"/>
      <c r="I73" s="114"/>
      <c r="J73" s="113"/>
      <c r="K73" s="114"/>
      <c r="L73" s="114"/>
      <c r="M73" s="114"/>
      <c r="N73" s="109"/>
      <c r="O73" s="109"/>
      <c r="P73" s="109"/>
      <c r="Q73" s="128"/>
      <c r="R73" s="113"/>
      <c r="S73" s="115"/>
      <c r="T73" s="122"/>
      <c r="U73" s="134"/>
      <c r="V73" s="109"/>
      <c r="W73" s="109"/>
    </row>
    <row r="74" spans="1:23" ht="15.75" customHeight="1">
      <c r="A74" s="109"/>
      <c r="B74" s="109"/>
      <c r="C74" s="128"/>
      <c r="D74" s="113"/>
      <c r="E74" s="115"/>
      <c r="F74" s="114"/>
      <c r="G74" s="118"/>
      <c r="H74" s="118"/>
      <c r="I74" s="114"/>
      <c r="J74" s="113"/>
      <c r="K74" s="114"/>
      <c r="L74" s="114"/>
      <c r="M74" s="114"/>
      <c r="N74" s="109"/>
      <c r="O74" s="109"/>
      <c r="P74" s="109"/>
      <c r="Q74" s="128"/>
      <c r="R74" s="113"/>
      <c r="S74" s="115"/>
      <c r="T74" s="122"/>
      <c r="U74" s="134"/>
      <c r="V74" s="109"/>
      <c r="W74" s="109"/>
    </row>
    <row r="75" spans="1:23" ht="15.75" customHeight="1">
      <c r="A75" s="109"/>
      <c r="B75" s="109"/>
      <c r="C75" s="139"/>
      <c r="D75" s="113"/>
      <c r="E75" s="140"/>
      <c r="F75" s="114"/>
      <c r="G75" s="115"/>
      <c r="H75" s="118"/>
      <c r="I75" s="114"/>
      <c r="J75" s="113"/>
      <c r="K75" s="141"/>
      <c r="L75" s="114"/>
      <c r="M75" s="114"/>
      <c r="N75" s="109"/>
      <c r="O75" s="109"/>
      <c r="P75" s="109"/>
      <c r="Q75" s="139"/>
      <c r="R75" s="113"/>
      <c r="S75" s="140"/>
      <c r="T75" s="118"/>
      <c r="U75" s="134"/>
      <c r="V75" s="109"/>
      <c r="W75" s="109"/>
    </row>
    <row r="76" spans="1:23" ht="15" customHeight="1">
      <c r="A76" s="109"/>
      <c r="B76" s="133"/>
      <c r="C76" s="133"/>
      <c r="D76" s="133"/>
      <c r="E76" s="109"/>
      <c r="F76" s="109"/>
      <c r="G76" s="109"/>
      <c r="H76" s="143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34"/>
      <c r="V76" s="109"/>
      <c r="W76" s="109"/>
    </row>
    <row r="77" spans="1:23" ht="15" customHeight="1">
      <c r="A77" s="109"/>
      <c r="B77" s="112"/>
      <c r="C77" s="112"/>
      <c r="D77" s="112"/>
      <c r="E77" s="135"/>
      <c r="F77" s="135"/>
      <c r="G77" s="117"/>
      <c r="H77" s="109"/>
      <c r="I77" s="109"/>
      <c r="J77" s="142"/>
      <c r="K77" s="126"/>
      <c r="L77" s="126"/>
      <c r="M77" s="109"/>
      <c r="N77" s="109"/>
      <c r="O77" s="109"/>
      <c r="P77" s="112"/>
      <c r="Q77" s="112"/>
      <c r="R77" s="112"/>
      <c r="S77" s="43"/>
      <c r="T77" s="136"/>
      <c r="U77" s="134"/>
      <c r="V77" s="109"/>
      <c r="W77" s="109"/>
    </row>
    <row r="78" spans="1:23" ht="15.75" customHeight="1">
      <c r="A78" s="109"/>
      <c r="B78" s="109"/>
      <c r="C78" s="128"/>
      <c r="D78" s="113"/>
      <c r="E78" s="115"/>
      <c r="F78" s="109"/>
      <c r="G78" s="114"/>
      <c r="H78" s="118"/>
      <c r="I78" s="114"/>
      <c r="J78" s="113"/>
      <c r="K78" s="118"/>
      <c r="L78" s="114"/>
      <c r="M78" s="109"/>
      <c r="N78" s="109"/>
      <c r="O78" s="109"/>
      <c r="P78" s="109"/>
      <c r="Q78" s="128"/>
      <c r="R78" s="113"/>
      <c r="S78" s="115"/>
      <c r="T78" s="118"/>
      <c r="U78" s="134"/>
      <c r="V78" s="109"/>
      <c r="W78" s="109"/>
    </row>
    <row r="79" spans="1:23" ht="15.75" customHeight="1">
      <c r="A79" s="109"/>
      <c r="B79" s="109"/>
      <c r="C79" s="128"/>
      <c r="D79" s="113"/>
      <c r="E79" s="115"/>
      <c r="F79" s="109"/>
      <c r="G79" s="114"/>
      <c r="H79" s="118"/>
      <c r="I79" s="114"/>
      <c r="J79" s="113"/>
      <c r="K79" s="114"/>
      <c r="L79" s="114"/>
      <c r="M79" s="109"/>
      <c r="N79" s="109"/>
      <c r="O79" s="109"/>
      <c r="P79" s="109"/>
      <c r="Q79" s="128"/>
      <c r="R79" s="113"/>
      <c r="S79" s="115"/>
      <c r="T79" s="118"/>
      <c r="U79" s="134"/>
      <c r="V79" s="109"/>
      <c r="W79" s="109"/>
    </row>
    <row r="80" spans="1:23" ht="15.75" customHeight="1">
      <c r="A80" s="109"/>
      <c r="B80" s="109"/>
      <c r="C80" s="139"/>
      <c r="D80" s="113"/>
      <c r="E80" s="144"/>
      <c r="F80" s="109"/>
      <c r="G80" s="141"/>
      <c r="H80" s="118"/>
      <c r="I80" s="114"/>
      <c r="J80" s="113"/>
      <c r="K80" s="114"/>
      <c r="L80" s="114"/>
      <c r="M80" s="109"/>
      <c r="N80" s="109"/>
      <c r="O80" s="109"/>
      <c r="P80" s="109"/>
      <c r="Q80" s="139"/>
      <c r="R80" s="113"/>
      <c r="S80" s="144"/>
      <c r="T80" s="118"/>
      <c r="U80" s="134"/>
      <c r="V80" s="109"/>
      <c r="W80" s="109"/>
    </row>
    <row r="81" spans="1:23" ht="15.75" customHeight="1">
      <c r="A81" s="109"/>
      <c r="B81" s="109"/>
      <c r="C81" s="128"/>
      <c r="D81" s="113"/>
      <c r="E81" s="115"/>
      <c r="F81" s="109"/>
      <c r="G81" s="114"/>
      <c r="H81" s="118"/>
      <c r="I81" s="114"/>
      <c r="J81" s="113"/>
      <c r="K81" s="115"/>
      <c r="L81" s="114"/>
      <c r="M81" s="109"/>
      <c r="N81" s="109"/>
      <c r="O81" s="109"/>
      <c r="P81" s="109"/>
      <c r="Q81" s="128"/>
      <c r="R81" s="113"/>
      <c r="S81" s="115"/>
      <c r="T81" s="118"/>
      <c r="U81" s="134"/>
      <c r="V81" s="109"/>
      <c r="W81" s="109"/>
    </row>
    <row r="82" spans="1:23" ht="15.75" customHeight="1">
      <c r="A82" s="109"/>
      <c r="B82" s="109"/>
      <c r="C82" s="128"/>
      <c r="D82" s="113"/>
      <c r="E82" s="115"/>
      <c r="F82" s="109"/>
      <c r="G82" s="114"/>
      <c r="H82" s="118"/>
      <c r="I82" s="114"/>
      <c r="J82" s="113"/>
      <c r="K82" s="114"/>
      <c r="L82" s="114"/>
      <c r="M82" s="109"/>
      <c r="N82" s="109"/>
      <c r="O82" s="109"/>
      <c r="P82" s="109"/>
      <c r="Q82" s="128"/>
      <c r="R82" s="113"/>
      <c r="S82" s="115"/>
      <c r="T82" s="118"/>
      <c r="U82" s="134"/>
      <c r="V82" s="109"/>
      <c r="W82" s="109"/>
    </row>
    <row r="83" spans="1:23" ht="15.75" customHeight="1">
      <c r="A83" s="109"/>
      <c r="B83" s="109"/>
      <c r="C83" s="128"/>
      <c r="D83" s="113"/>
      <c r="E83" s="115"/>
      <c r="F83" s="109"/>
      <c r="G83" s="114"/>
      <c r="H83" s="118"/>
      <c r="I83" s="114"/>
      <c r="J83" s="113"/>
      <c r="K83" s="118"/>
      <c r="L83" s="114"/>
      <c r="M83" s="109"/>
      <c r="N83" s="109"/>
      <c r="O83" s="109"/>
      <c r="P83" s="109"/>
      <c r="Q83" s="128"/>
      <c r="R83" s="113"/>
      <c r="S83" s="115"/>
      <c r="T83" s="118"/>
      <c r="U83" s="134"/>
      <c r="V83" s="109"/>
      <c r="W83" s="109"/>
    </row>
    <row r="84" spans="1:23" ht="15" customHeight="1">
      <c r="A84" s="109"/>
      <c r="B84" s="133"/>
      <c r="C84" s="133"/>
      <c r="D84" s="133"/>
      <c r="E84" s="109"/>
      <c r="F84" s="109"/>
      <c r="G84" s="109"/>
      <c r="H84" s="143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34"/>
      <c r="V84" s="109"/>
      <c r="W84" s="109"/>
    </row>
    <row r="85" spans="1:23" ht="15" customHeight="1">
      <c r="A85" s="109"/>
      <c r="B85" s="112"/>
      <c r="C85" s="112"/>
      <c r="D85" s="112"/>
      <c r="E85" s="135"/>
      <c r="F85" s="135"/>
      <c r="G85" s="117"/>
      <c r="H85" s="109"/>
      <c r="I85" s="109"/>
      <c r="J85" s="42"/>
      <c r="K85" s="126"/>
      <c r="L85" s="126"/>
      <c r="M85" s="109"/>
      <c r="N85" s="109"/>
      <c r="O85" s="109"/>
      <c r="P85" s="112"/>
      <c r="Q85" s="112"/>
      <c r="R85" s="112"/>
      <c r="S85" s="43"/>
      <c r="T85" s="136"/>
      <c r="U85" s="134"/>
      <c r="V85" s="109"/>
      <c r="W85" s="109"/>
    </row>
    <row r="86" spans="1:23" ht="15.75" customHeight="1">
      <c r="A86" s="109"/>
      <c r="B86" s="109"/>
      <c r="C86" s="128"/>
      <c r="D86" s="113"/>
      <c r="E86" s="115"/>
      <c r="F86" s="109"/>
      <c r="G86" s="114"/>
      <c r="H86" s="118"/>
      <c r="I86" s="114"/>
      <c r="J86" s="113"/>
      <c r="K86" s="115"/>
      <c r="L86" s="114"/>
      <c r="M86" s="109"/>
      <c r="N86" s="109"/>
      <c r="O86" s="109"/>
      <c r="P86" s="109"/>
      <c r="Q86" s="128"/>
      <c r="R86" s="113"/>
      <c r="S86" s="138"/>
      <c r="T86" s="118"/>
      <c r="U86" s="134"/>
      <c r="V86" s="109"/>
      <c r="W86" s="109"/>
    </row>
    <row r="87" spans="1:23" ht="15.75" customHeight="1">
      <c r="A87" s="109"/>
      <c r="B87" s="109"/>
      <c r="C87" s="128"/>
      <c r="D87" s="113"/>
      <c r="E87" s="115"/>
      <c r="F87" s="109"/>
      <c r="G87" s="114"/>
      <c r="H87" s="118"/>
      <c r="I87" s="114"/>
      <c r="J87" s="113"/>
      <c r="K87" s="114"/>
      <c r="L87" s="114"/>
      <c r="M87" s="109"/>
      <c r="N87" s="109"/>
      <c r="O87" s="109"/>
      <c r="P87" s="109"/>
      <c r="Q87" s="128"/>
      <c r="R87" s="113"/>
      <c r="S87" s="138"/>
      <c r="T87" s="118"/>
      <c r="U87" s="134"/>
      <c r="V87" s="109"/>
      <c r="W87" s="109"/>
    </row>
    <row r="88" spans="1:23" ht="15.75" customHeight="1">
      <c r="A88" s="109"/>
      <c r="B88" s="109"/>
      <c r="C88" s="139"/>
      <c r="D88" s="113"/>
      <c r="E88" s="140"/>
      <c r="F88" s="109"/>
      <c r="G88" s="114"/>
      <c r="H88" s="118"/>
      <c r="I88" s="114"/>
      <c r="J88" s="113"/>
      <c r="K88" s="141"/>
      <c r="L88" s="114"/>
      <c r="M88" s="109"/>
      <c r="N88" s="109"/>
      <c r="O88" s="109"/>
      <c r="P88" s="109"/>
      <c r="Q88" s="139"/>
      <c r="R88" s="113"/>
      <c r="S88" s="140"/>
      <c r="T88" s="118"/>
      <c r="U88" s="134"/>
      <c r="V88" s="109"/>
      <c r="W88" s="109"/>
    </row>
    <row r="89" spans="1:23" ht="15.75" customHeight="1">
      <c r="A89" s="109"/>
      <c r="B89" s="109"/>
      <c r="C89" s="128"/>
      <c r="D89" s="113"/>
      <c r="E89" s="115"/>
      <c r="F89" s="109"/>
      <c r="G89" s="118"/>
      <c r="H89" s="118"/>
      <c r="I89" s="114"/>
      <c r="J89" s="113"/>
      <c r="K89" s="114"/>
      <c r="L89" s="114"/>
      <c r="M89" s="109"/>
      <c r="N89" s="109"/>
      <c r="O89" s="109"/>
      <c r="P89" s="109"/>
      <c r="Q89" s="128"/>
      <c r="R89" s="113"/>
      <c r="S89" s="138"/>
      <c r="T89" s="118"/>
      <c r="U89" s="134"/>
      <c r="V89" s="109"/>
      <c r="W89" s="109"/>
    </row>
    <row r="90" spans="1:23" ht="15.75" customHeight="1">
      <c r="A90" s="109"/>
      <c r="B90" s="109"/>
      <c r="C90" s="128"/>
      <c r="D90" s="113"/>
      <c r="E90" s="115"/>
      <c r="F90" s="109"/>
      <c r="G90" s="118"/>
      <c r="H90" s="118"/>
      <c r="I90" s="114"/>
      <c r="J90" s="113"/>
      <c r="K90" s="114"/>
      <c r="L90" s="114"/>
      <c r="M90" s="109"/>
      <c r="N90" s="109"/>
      <c r="O90" s="109"/>
      <c r="P90" s="109"/>
      <c r="Q90" s="128"/>
      <c r="R90" s="113"/>
      <c r="S90" s="138"/>
      <c r="T90" s="118"/>
      <c r="U90" s="134"/>
      <c r="V90" s="109"/>
      <c r="W90" s="109"/>
    </row>
    <row r="91" spans="1:23" ht="15.75" customHeight="1">
      <c r="A91" s="109"/>
      <c r="B91" s="109"/>
      <c r="C91" s="128"/>
      <c r="D91" s="113"/>
      <c r="E91" s="115"/>
      <c r="F91" s="109"/>
      <c r="G91" s="114"/>
      <c r="H91" s="118"/>
      <c r="I91" s="114"/>
      <c r="J91" s="113"/>
      <c r="K91" s="114"/>
      <c r="L91" s="114"/>
      <c r="M91" s="109"/>
      <c r="N91" s="109"/>
      <c r="O91" s="109"/>
      <c r="P91" s="109"/>
      <c r="Q91" s="128"/>
      <c r="R91" s="113"/>
      <c r="S91" s="115"/>
      <c r="T91" s="118"/>
      <c r="U91" s="134"/>
      <c r="V91" s="109"/>
      <c r="W91" s="109"/>
    </row>
    <row r="92" spans="1:23" ht="15" customHeight="1">
      <c r="A92" s="133"/>
      <c r="B92" s="109"/>
      <c r="C92" s="109"/>
      <c r="D92" s="109"/>
      <c r="E92" s="125"/>
      <c r="F92" s="109"/>
      <c r="G92" s="114"/>
      <c r="H92" s="115"/>
      <c r="I92" s="114"/>
      <c r="J92" s="115"/>
      <c r="K92" s="114"/>
      <c r="L92" s="114"/>
      <c r="M92" s="109"/>
      <c r="N92" s="109"/>
      <c r="O92" s="109"/>
      <c r="P92" s="109"/>
      <c r="Q92" s="109"/>
      <c r="R92" s="109"/>
      <c r="S92" s="113"/>
      <c r="T92" s="116"/>
      <c r="U92" s="137"/>
      <c r="V92" s="109"/>
      <c r="W92" s="109"/>
    </row>
    <row r="93" spans="1:23" ht="15" customHeight="1">
      <c r="A93" s="109"/>
      <c r="B93" s="133"/>
      <c r="C93" s="133"/>
      <c r="D93" s="133"/>
      <c r="E93" s="109"/>
      <c r="F93" s="109"/>
      <c r="G93" s="109"/>
      <c r="H93" s="143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34"/>
      <c r="V93" s="109"/>
      <c r="W93" s="109"/>
    </row>
    <row r="94" spans="1:23" ht="15" customHeight="1">
      <c r="A94" s="109"/>
      <c r="B94" s="112"/>
      <c r="C94" s="112"/>
      <c r="D94" s="112"/>
      <c r="E94" s="135"/>
      <c r="F94" s="135"/>
      <c r="G94" s="109"/>
      <c r="H94" s="109"/>
      <c r="I94" s="109"/>
      <c r="J94" s="42"/>
      <c r="K94" s="126"/>
      <c r="L94" s="126"/>
      <c r="M94" s="109"/>
      <c r="N94" s="109"/>
      <c r="O94" s="109"/>
      <c r="P94" s="112"/>
      <c r="Q94" s="112"/>
      <c r="R94" s="112"/>
      <c r="S94" s="43"/>
      <c r="T94" s="136"/>
      <c r="U94" s="134"/>
      <c r="V94" s="109"/>
      <c r="W94" s="109"/>
    </row>
    <row r="95" spans="1:23" ht="15" customHeight="1">
      <c r="A95" s="109"/>
      <c r="B95" s="127"/>
      <c r="C95" s="127"/>
      <c r="D95" s="127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23"/>
      <c r="Q95" s="123"/>
      <c r="R95" s="123"/>
      <c r="S95" s="124"/>
      <c r="T95" s="116"/>
      <c r="U95" s="109"/>
      <c r="V95" s="109"/>
      <c r="W95" s="109"/>
    </row>
    <row r="96" spans="1:23" ht="15" customHeight="1">
      <c r="A96" s="109"/>
      <c r="B96" s="118"/>
      <c r="C96" s="118"/>
      <c r="D96" s="118"/>
      <c r="E96" s="118"/>
      <c r="F96" s="126"/>
      <c r="G96" s="118"/>
      <c r="H96" s="118"/>
      <c r="I96" s="145"/>
      <c r="J96" s="135"/>
      <c r="K96" s="135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09"/>
      <c r="W96" s="109"/>
    </row>
    <row r="97" spans="1:23" ht="15" customHeight="1">
      <c r="A97" s="133"/>
      <c r="B97" s="109"/>
      <c r="C97" s="109"/>
      <c r="D97" s="109"/>
      <c r="E97" s="125"/>
      <c r="F97" s="109"/>
      <c r="G97" s="114"/>
      <c r="H97" s="115"/>
      <c r="I97" s="114"/>
      <c r="J97" s="109"/>
      <c r="K97" s="143"/>
      <c r="L97" s="109"/>
      <c r="M97" s="109"/>
      <c r="N97" s="109"/>
      <c r="O97" s="109"/>
      <c r="P97" s="109"/>
      <c r="Q97" s="109"/>
      <c r="R97" s="109"/>
      <c r="S97" s="109"/>
      <c r="T97" s="109"/>
      <c r="U97" s="137"/>
      <c r="V97" s="109"/>
      <c r="W97" s="109"/>
    </row>
    <row r="98" spans="1:23" ht="15" customHeight="1">
      <c r="A98" s="126"/>
      <c r="B98" s="109"/>
      <c r="C98" s="109"/>
      <c r="D98" s="109"/>
      <c r="E98" s="126"/>
      <c r="F98" s="109"/>
      <c r="G98" s="109"/>
      <c r="H98" s="126"/>
      <c r="I98" s="109"/>
      <c r="J98" s="109"/>
      <c r="K98" s="126"/>
      <c r="L98" s="109"/>
      <c r="M98" s="109"/>
      <c r="N98" s="109"/>
      <c r="O98" s="109"/>
      <c r="P98" s="109"/>
      <c r="Q98" s="109"/>
      <c r="R98" s="109"/>
      <c r="S98" s="109"/>
      <c r="T98" s="109"/>
      <c r="U98" s="134"/>
      <c r="V98" s="109"/>
      <c r="W98" s="109"/>
    </row>
    <row r="99" spans="1:23" ht="15" customHeight="1">
      <c r="A99" s="126"/>
      <c r="B99" s="109"/>
      <c r="C99" s="109"/>
      <c r="D99" s="109"/>
      <c r="E99" s="125"/>
      <c r="F99" s="114"/>
      <c r="G99" s="114"/>
      <c r="H99" s="118"/>
      <c r="I99" s="114"/>
      <c r="J99" s="146"/>
      <c r="K99" s="147"/>
      <c r="L99" s="147"/>
      <c r="M99" s="147"/>
      <c r="N99" s="147"/>
      <c r="O99" s="147"/>
      <c r="P99" s="147"/>
      <c r="Q99" s="148"/>
      <c r="R99" s="148"/>
      <c r="S99" s="127"/>
      <c r="T99" s="135"/>
      <c r="U99" s="134"/>
      <c r="V99" s="109"/>
      <c r="W99" s="109"/>
    </row>
    <row r="100" spans="1:23" ht="15" customHeight="1">
      <c r="A100" s="109"/>
      <c r="B100" s="109"/>
      <c r="C100" s="109"/>
      <c r="D100" s="109"/>
      <c r="E100" s="109"/>
      <c r="F100" s="114"/>
      <c r="G100" s="109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34"/>
      <c r="V100" s="109"/>
      <c r="W100" s="109"/>
    </row>
    <row r="101" spans="1:23" ht="15" customHeight="1">
      <c r="A101" s="126"/>
      <c r="B101" s="149"/>
      <c r="C101" s="114"/>
      <c r="D101" s="114"/>
      <c r="E101" s="114"/>
      <c r="F101" s="114"/>
      <c r="G101" s="114"/>
      <c r="H101" s="118"/>
      <c r="I101" s="118"/>
      <c r="J101" s="146"/>
      <c r="K101" s="128"/>
      <c r="L101" s="128"/>
      <c r="M101" s="128"/>
      <c r="N101" s="128"/>
      <c r="O101" s="129"/>
      <c r="P101" s="129"/>
      <c r="Q101" s="125"/>
      <c r="R101" s="113"/>
      <c r="S101" s="124"/>
      <c r="T101" s="116"/>
      <c r="U101" s="134"/>
      <c r="V101" s="150"/>
      <c r="W101" s="109"/>
    </row>
    <row r="102" spans="1:23" ht="15" customHeight="1">
      <c r="A102" s="126"/>
      <c r="B102" s="149"/>
      <c r="C102" s="114"/>
      <c r="D102" s="114"/>
      <c r="E102" s="119"/>
      <c r="F102" s="119"/>
      <c r="G102" s="114"/>
      <c r="H102" s="118"/>
      <c r="I102" s="118"/>
      <c r="J102" s="146"/>
      <c r="K102" s="128"/>
      <c r="L102" s="128"/>
      <c r="M102" s="128"/>
      <c r="N102" s="128"/>
      <c r="O102" s="129"/>
      <c r="P102" s="130"/>
      <c r="Q102" s="125"/>
      <c r="R102" s="113"/>
      <c r="S102" s="124"/>
      <c r="T102" s="116"/>
      <c r="U102" s="134"/>
      <c r="V102" s="109"/>
      <c r="W102" s="109"/>
    </row>
    <row r="103" spans="1:23" ht="15" customHeight="1">
      <c r="A103" s="109"/>
      <c r="B103" s="149"/>
      <c r="C103" s="114"/>
      <c r="D103" s="114"/>
      <c r="E103" s="119"/>
      <c r="F103" s="119"/>
      <c r="G103" s="114"/>
      <c r="H103" s="118"/>
      <c r="I103" s="118"/>
      <c r="J103" s="146"/>
      <c r="K103" s="128"/>
      <c r="L103" s="128"/>
      <c r="M103" s="128"/>
      <c r="N103" s="128"/>
      <c r="O103" s="128"/>
      <c r="P103" s="129"/>
      <c r="Q103" s="125"/>
      <c r="R103" s="113"/>
      <c r="S103" s="124"/>
      <c r="T103" s="116"/>
      <c r="U103" s="134"/>
      <c r="V103" s="109"/>
      <c r="W103" s="109"/>
    </row>
    <row r="104" spans="1:23" ht="15" customHeight="1">
      <c r="A104" s="109"/>
      <c r="B104" s="149"/>
      <c r="C104" s="114"/>
      <c r="D104" s="118"/>
      <c r="E104" s="114"/>
      <c r="F104" s="114"/>
      <c r="G104" s="114"/>
      <c r="H104" s="118"/>
      <c r="I104" s="118"/>
      <c r="J104" s="146"/>
      <c r="K104" s="128"/>
      <c r="L104" s="128"/>
      <c r="M104" s="128"/>
      <c r="N104" s="128"/>
      <c r="O104" s="129"/>
      <c r="P104" s="129"/>
      <c r="Q104" s="125"/>
      <c r="R104" s="113"/>
      <c r="S104" s="124"/>
      <c r="T104" s="116"/>
      <c r="U104" s="134"/>
      <c r="V104" s="109"/>
      <c r="W104" s="109"/>
    </row>
    <row r="105" spans="1:23" ht="15" customHeight="1">
      <c r="A105" s="126"/>
      <c r="B105" s="149"/>
      <c r="C105" s="114"/>
      <c r="D105" s="114"/>
      <c r="E105" s="114"/>
      <c r="F105" s="114"/>
      <c r="G105" s="114"/>
      <c r="H105" s="118"/>
      <c r="I105" s="118"/>
      <c r="J105" s="146"/>
      <c r="K105" s="128"/>
      <c r="L105" s="128"/>
      <c r="M105" s="128"/>
      <c r="N105" s="128"/>
      <c r="O105" s="128"/>
      <c r="P105" s="129"/>
      <c r="Q105" s="125"/>
      <c r="R105" s="113"/>
      <c r="S105" s="124"/>
      <c r="T105" s="116"/>
      <c r="U105" s="134"/>
      <c r="V105" s="109"/>
      <c r="W105" s="109"/>
    </row>
    <row r="106" spans="1:23" ht="15" customHeight="1">
      <c r="A106" s="126"/>
      <c r="B106" s="151"/>
      <c r="C106" s="118"/>
      <c r="D106" s="114"/>
      <c r="E106" s="119"/>
      <c r="F106" s="119"/>
      <c r="G106" s="114"/>
      <c r="H106" s="118"/>
      <c r="I106" s="118"/>
      <c r="J106" s="146"/>
      <c r="K106" s="128"/>
      <c r="L106" s="128"/>
      <c r="M106" s="128"/>
      <c r="N106" s="128"/>
      <c r="O106" s="129"/>
      <c r="P106" s="129"/>
      <c r="Q106" s="125"/>
      <c r="R106" s="113"/>
      <c r="S106" s="124"/>
      <c r="T106" s="116"/>
      <c r="U106" s="134"/>
      <c r="V106" s="109"/>
      <c r="W106" s="109"/>
    </row>
    <row r="107" spans="1:23" ht="15" customHeight="1">
      <c r="A107" s="126"/>
      <c r="B107" s="152"/>
      <c r="C107" s="119"/>
      <c r="D107" s="141"/>
      <c r="E107" s="114"/>
      <c r="F107" s="114"/>
      <c r="G107" s="114"/>
      <c r="H107" s="118"/>
      <c r="I107" s="118"/>
      <c r="J107" s="146"/>
      <c r="K107" s="139"/>
      <c r="L107" s="139"/>
      <c r="M107" s="139"/>
      <c r="N107" s="139"/>
      <c r="O107" s="153"/>
      <c r="P107" s="153"/>
      <c r="Q107" s="154"/>
      <c r="R107" s="113"/>
      <c r="S107" s="155"/>
      <c r="T107" s="116"/>
      <c r="U107" s="134"/>
      <c r="V107" s="109"/>
      <c r="W107" s="109"/>
    </row>
    <row r="108" spans="1:23" ht="15" customHeight="1">
      <c r="A108" s="126"/>
      <c r="B108" s="149"/>
      <c r="C108" s="114"/>
      <c r="D108" s="118"/>
      <c r="E108" s="114"/>
      <c r="F108" s="114"/>
      <c r="G108" s="114"/>
      <c r="H108" s="118"/>
      <c r="I108" s="118"/>
      <c r="J108" s="146"/>
      <c r="K108" s="128"/>
      <c r="L108" s="128"/>
      <c r="M108" s="128"/>
      <c r="N108" s="128"/>
      <c r="O108" s="129"/>
      <c r="P108" s="129"/>
      <c r="Q108" s="125"/>
      <c r="R108" s="113"/>
      <c r="S108" s="124"/>
      <c r="T108" s="116"/>
      <c r="U108" s="134"/>
      <c r="V108" s="156"/>
      <c r="W108" s="109"/>
    </row>
    <row r="109" spans="1:23" ht="15" customHeight="1">
      <c r="A109" s="109"/>
      <c r="B109" s="149"/>
      <c r="C109" s="114"/>
      <c r="D109" s="115"/>
      <c r="E109" s="114"/>
      <c r="F109" s="114"/>
      <c r="G109" s="114"/>
      <c r="H109" s="118"/>
      <c r="I109" s="118"/>
      <c r="J109" s="157"/>
      <c r="K109" s="128"/>
      <c r="L109" s="128"/>
      <c r="M109" s="128"/>
      <c r="N109" s="128"/>
      <c r="O109" s="129"/>
      <c r="P109" s="129"/>
      <c r="Q109" s="125"/>
      <c r="R109" s="113"/>
      <c r="S109" s="124"/>
      <c r="T109" s="116"/>
      <c r="U109" s="134"/>
      <c r="V109" s="156"/>
      <c r="W109" s="109"/>
    </row>
    <row r="110" spans="1:23" ht="15" customHeight="1">
      <c r="A110" s="109"/>
      <c r="B110" s="149"/>
      <c r="C110" s="114"/>
      <c r="D110" s="115"/>
      <c r="E110" s="119"/>
      <c r="F110" s="119"/>
      <c r="G110" s="114"/>
      <c r="H110" s="118"/>
      <c r="I110" s="118"/>
      <c r="J110" s="146"/>
      <c r="K110" s="128"/>
      <c r="L110" s="128"/>
      <c r="M110" s="128"/>
      <c r="N110" s="128"/>
      <c r="O110" s="129"/>
      <c r="P110" s="129"/>
      <c r="Q110" s="125"/>
      <c r="R110" s="113"/>
      <c r="S110" s="124"/>
      <c r="T110" s="116"/>
      <c r="U110" s="134"/>
      <c r="V110" s="109"/>
      <c r="W110" s="109"/>
    </row>
    <row r="111" spans="1:23" ht="15" customHeight="1">
      <c r="A111" s="109"/>
      <c r="B111" s="149"/>
      <c r="C111" s="114"/>
      <c r="D111" s="114"/>
      <c r="E111" s="119"/>
      <c r="F111" s="119"/>
      <c r="G111" s="114"/>
      <c r="H111" s="118"/>
      <c r="I111" s="118"/>
      <c r="J111" s="146"/>
      <c r="K111" s="128"/>
      <c r="L111" s="128"/>
      <c r="M111" s="128"/>
      <c r="N111" s="128"/>
      <c r="O111" s="129"/>
      <c r="P111" s="129"/>
      <c r="Q111" s="113"/>
      <c r="R111" s="113"/>
      <c r="S111" s="124"/>
      <c r="T111" s="116"/>
      <c r="U111" s="134"/>
      <c r="V111" s="109"/>
      <c r="W111" s="109"/>
    </row>
    <row r="112" spans="1:23" ht="15" customHeight="1">
      <c r="A112" s="109"/>
      <c r="B112" s="149"/>
      <c r="C112" s="114"/>
      <c r="D112" s="114"/>
      <c r="E112" s="114"/>
      <c r="F112" s="114"/>
      <c r="G112" s="114"/>
      <c r="H112" s="118"/>
      <c r="I112" s="118"/>
      <c r="J112" s="146"/>
      <c r="K112" s="128"/>
      <c r="L112" s="128"/>
      <c r="M112" s="128"/>
      <c r="N112" s="128"/>
      <c r="O112" s="129"/>
      <c r="P112" s="129"/>
      <c r="Q112" s="125"/>
      <c r="R112" s="113"/>
      <c r="S112" s="124"/>
      <c r="T112" s="116"/>
      <c r="U112" s="134"/>
      <c r="V112" s="109"/>
      <c r="W112" s="109"/>
    </row>
    <row r="113" spans="1:23" ht="15" customHeight="1">
      <c r="A113" s="109"/>
      <c r="B113" s="114"/>
      <c r="C113" s="114"/>
      <c r="D113" s="114"/>
      <c r="E113" s="114"/>
      <c r="F113" s="114"/>
      <c r="G113" s="114"/>
      <c r="H113" s="118"/>
      <c r="I113" s="118"/>
      <c r="J113" s="154"/>
      <c r="K113" s="118"/>
      <c r="L113" s="118"/>
      <c r="M113" s="118"/>
      <c r="N113" s="118"/>
      <c r="O113" s="118"/>
      <c r="P113" s="119"/>
      <c r="Q113" s="119"/>
      <c r="R113" s="119"/>
      <c r="S113" s="131"/>
      <c r="T113" s="118"/>
      <c r="U113" s="134"/>
      <c r="V113" s="109"/>
      <c r="W113" s="109"/>
    </row>
    <row r="114" spans="1:23" ht="15" customHeight="1">
      <c r="A114" s="109"/>
      <c r="B114" s="109"/>
      <c r="C114" s="109"/>
      <c r="D114" s="109"/>
      <c r="E114" s="132"/>
      <c r="F114" s="132"/>
      <c r="G114" s="109"/>
      <c r="H114" s="158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34"/>
      <c r="V114" s="109"/>
      <c r="W114" s="109"/>
    </row>
    <row r="115" spans="1:23" ht="15" customHeight="1">
      <c r="A115" s="109"/>
      <c r="B115" s="109"/>
      <c r="C115" s="109"/>
      <c r="D115" s="109"/>
      <c r="E115" s="109"/>
      <c r="F115" s="132"/>
      <c r="G115" s="132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34"/>
      <c r="V115" s="109"/>
      <c r="W115" s="109"/>
    </row>
    <row r="116" spans="1:23" ht="15" customHeight="1">
      <c r="A116" s="133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37"/>
      <c r="V116" s="109"/>
      <c r="W116" s="109"/>
    </row>
    <row r="117" spans="1:2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</row>
    <row r="118" spans="1:2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</row>
    <row r="119" spans="1:2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</row>
    <row r="120" spans="1:2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</row>
    <row r="121" spans="1:2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</row>
    <row r="122" spans="1:2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</row>
    <row r="123" spans="1:2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</row>
    <row r="124" spans="1:2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</row>
    <row r="125" spans="1:2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</row>
    <row r="126" spans="1:2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</row>
    <row r="127" spans="1:2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</row>
    <row r="128" spans="1:2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</row>
    <row r="129" spans="1:2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</row>
    <row r="130" spans="1:2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</row>
    <row r="131" spans="1:2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</row>
    <row r="132" spans="1:2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</row>
    <row r="133" spans="1:2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</row>
    <row r="134" spans="1:2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</row>
    <row r="135" spans="1:2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</row>
    <row r="136" spans="1:2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</row>
    <row r="137" spans="1:2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</row>
    <row r="138" spans="1:2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</row>
    <row r="139" spans="1:2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</row>
    <row r="140" spans="1:2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</row>
    <row r="141" spans="1:2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</row>
    <row r="142" spans="1:2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</row>
    <row r="143" spans="1:2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</row>
    <row r="144" spans="1:2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</row>
    <row r="145" spans="1:2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</row>
    <row r="146" spans="1:2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</row>
    <row r="147" spans="1:2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</row>
    <row r="148" spans="1:2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</row>
    <row r="149" spans="1:2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</row>
    <row r="150" spans="1:2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</row>
    <row r="151" spans="1:2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</row>
    <row r="152" spans="1:2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</row>
    <row r="153" spans="1:2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</row>
    <row r="154" spans="1:2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</row>
    <row r="155" spans="1:2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</row>
    <row r="156" spans="1:2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</row>
    <row r="157" spans="1:2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</row>
    <row r="158" spans="1:2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</row>
    <row r="159" spans="1:2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</row>
    <row r="160" spans="1:2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</row>
    <row r="161" spans="1:2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</row>
    <row r="162" spans="1:2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</row>
    <row r="163" spans="1:2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</row>
    <row r="164" spans="1:2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1:2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</row>
    <row r="166" spans="1:2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</row>
    <row r="167" spans="1:2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</row>
    <row r="168" spans="1:2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</row>
    <row r="169" spans="1:2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</row>
    <row r="170" spans="1:2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</row>
    <row r="171" spans="1:2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</row>
    <row r="172" spans="1:2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</row>
    <row r="173" spans="1:2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</row>
    <row r="174" spans="1:2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</row>
    <row r="175" spans="1:2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</row>
    <row r="176" spans="1:2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</row>
    <row r="177" spans="1:2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</row>
    <row r="178" spans="1:2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</row>
    <row r="179" spans="1:2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</row>
    <row r="180" spans="1:2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</row>
    <row r="181" spans="1:2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</row>
    <row r="182" spans="1:2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</row>
    <row r="183" spans="1:2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</row>
    <row r="184" spans="1:2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</row>
    <row r="185" spans="1:2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</row>
    <row r="186" spans="1:2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</row>
    <row r="187" spans="1:2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</row>
    <row r="188" spans="1:2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</row>
    <row r="189" spans="1:2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</row>
  </sheetData>
  <mergeCells count="36">
    <mergeCell ref="G5:O5"/>
    <mergeCell ref="G12:O12"/>
    <mergeCell ref="C7:E7"/>
    <mergeCell ref="C8:E8"/>
    <mergeCell ref="C9:E9"/>
    <mergeCell ref="C10:E10"/>
    <mergeCell ref="C14:E14"/>
    <mergeCell ref="C15:E15"/>
    <mergeCell ref="C16:E16"/>
    <mergeCell ref="C17:E17"/>
    <mergeCell ref="G19:O19"/>
    <mergeCell ref="C21:E21"/>
    <mergeCell ref="C22:E22"/>
    <mergeCell ref="C23:E23"/>
    <mergeCell ref="C24:E24"/>
    <mergeCell ref="G26:O26"/>
    <mergeCell ref="C28:E28"/>
    <mergeCell ref="C29:E29"/>
    <mergeCell ref="C30:E30"/>
    <mergeCell ref="C31:E31"/>
    <mergeCell ref="G33:O33"/>
    <mergeCell ref="C35:E35"/>
    <mergeCell ref="C36:E36"/>
    <mergeCell ref="C37:E37"/>
    <mergeCell ref="C38:E38"/>
    <mergeCell ref="G40:O40"/>
    <mergeCell ref="C42:E42"/>
    <mergeCell ref="C43:E43"/>
    <mergeCell ref="C44:E44"/>
    <mergeCell ref="C45:E45"/>
    <mergeCell ref="C52:E52"/>
    <mergeCell ref="F55:P55"/>
    <mergeCell ref="G47:O47"/>
    <mergeCell ref="C49:E49"/>
    <mergeCell ref="C50:E50"/>
    <mergeCell ref="C51:E51"/>
  </mergeCells>
  <printOptions horizontalCentered="1" verticalCentered="1"/>
  <pageMargins left="0" right="0" top="0" bottom="0" header="0" footer="0"/>
  <pageSetup fitToHeight="1" fitToWidth="1" horizontalDpi="360" verticalDpi="36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W1171"/>
  <sheetViews>
    <sheetView showGridLines="0" workbookViewId="0" topLeftCell="A49">
      <selection activeCell="D63" sqref="D63"/>
    </sheetView>
  </sheetViews>
  <sheetFormatPr defaultColWidth="11.421875" defaultRowHeight="12.75"/>
  <cols>
    <col min="1" max="1" width="8.7109375" style="0" customWidth="1"/>
    <col min="2" max="2" width="9.7109375" style="0" customWidth="1"/>
    <col min="3" max="3" width="2.7109375" style="30" customWidth="1"/>
    <col min="4" max="4" width="3.8515625" style="0" bestFit="1" customWidth="1"/>
    <col min="5" max="6" width="8.00390625" style="0" customWidth="1"/>
    <col min="7" max="7" width="8.421875" style="0" customWidth="1"/>
    <col min="8" max="15" width="4.7109375" style="0" customWidth="1"/>
    <col min="16" max="16" width="1.28515625" style="0" customWidth="1"/>
    <col min="17" max="17" width="4.7109375" style="0" customWidth="1"/>
    <col min="18" max="18" width="5.140625" style="1" bestFit="1" customWidth="1"/>
    <col min="19" max="19" width="2.7109375" style="0" customWidth="1"/>
    <col min="20" max="20" width="23.7109375" style="1" customWidth="1"/>
  </cols>
  <sheetData>
    <row r="1" spans="3:20" s="183" customFormat="1" ht="21" customHeight="1">
      <c r="C1" s="222"/>
      <c r="D1" s="181" t="s">
        <v>25</v>
      </c>
      <c r="E1" s="204"/>
      <c r="F1" s="204"/>
      <c r="G1" s="204"/>
      <c r="H1" s="204"/>
      <c r="I1" s="204"/>
      <c r="J1" s="204"/>
      <c r="K1" s="205"/>
      <c r="L1" s="205"/>
      <c r="M1" s="205"/>
      <c r="N1" s="205"/>
      <c r="O1" s="205"/>
      <c r="P1" s="205"/>
      <c r="Q1" s="205"/>
      <c r="R1" s="339"/>
      <c r="S1" s="206"/>
      <c r="T1" s="240"/>
    </row>
    <row r="2" spans="3:20" s="183" customFormat="1" ht="16.5" thickBot="1">
      <c r="C2" s="222"/>
      <c r="D2" s="180" t="s">
        <v>130</v>
      </c>
      <c r="E2" s="207"/>
      <c r="F2" s="207"/>
      <c r="G2" s="207"/>
      <c r="H2" s="207"/>
      <c r="I2" s="207"/>
      <c r="J2" s="207"/>
      <c r="K2" s="208"/>
      <c r="L2" s="208"/>
      <c r="M2" s="208"/>
      <c r="N2" s="208"/>
      <c r="O2" s="208"/>
      <c r="P2" s="208"/>
      <c r="Q2" s="208"/>
      <c r="R2" s="340"/>
      <c r="S2" s="206"/>
      <c r="T2" s="292"/>
    </row>
    <row r="3" spans="3:20" s="183" customFormat="1" ht="15.75" customHeight="1">
      <c r="C3" s="335"/>
      <c r="L3" s="206"/>
      <c r="M3" s="206"/>
      <c r="N3" s="206"/>
      <c r="O3" s="209"/>
      <c r="P3" s="209"/>
      <c r="Q3" s="210"/>
      <c r="R3" s="341"/>
      <c r="S3" s="206"/>
      <c r="T3" s="240"/>
    </row>
    <row r="4" spans="3:20" s="183" customFormat="1" ht="15.75" customHeight="1">
      <c r="C4" s="211" t="s">
        <v>14</v>
      </c>
      <c r="K4" s="192"/>
      <c r="R4" s="248"/>
      <c r="S4" s="213" t="s">
        <v>15</v>
      </c>
      <c r="T4" s="240"/>
    </row>
    <row r="5" spans="1:20" s="183" customFormat="1" ht="15.75" customHeight="1">
      <c r="A5" s="359" t="s">
        <v>50</v>
      </c>
      <c r="B5" s="359"/>
      <c r="C5" s="335" t="s">
        <v>1</v>
      </c>
      <c r="D5" s="214"/>
      <c r="E5" s="360" t="s">
        <v>26</v>
      </c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42"/>
      <c r="S5" s="192" t="s">
        <v>0</v>
      </c>
      <c r="T5" s="291" t="s">
        <v>53</v>
      </c>
    </row>
    <row r="6" spans="1:23" s="183" customFormat="1" ht="15.75" customHeight="1">
      <c r="A6" s="226" t="s">
        <v>54</v>
      </c>
      <c r="B6" s="182">
        <v>38721</v>
      </c>
      <c r="C6" s="335" t="s">
        <v>1</v>
      </c>
      <c r="D6" s="182"/>
      <c r="E6" s="187" t="s">
        <v>51</v>
      </c>
      <c r="F6" s="184"/>
      <c r="G6" s="185"/>
      <c r="H6" s="186" t="s">
        <v>2</v>
      </c>
      <c r="I6" s="221" t="s">
        <v>19</v>
      </c>
      <c r="K6" s="188"/>
      <c r="O6" s="227">
        <v>4</v>
      </c>
      <c r="P6" s="228" t="s">
        <v>2</v>
      </c>
      <c r="Q6" s="229">
        <v>1</v>
      </c>
      <c r="R6" s="248"/>
      <c r="S6" s="192" t="s">
        <v>0</v>
      </c>
      <c r="T6" s="299" t="s">
        <v>51</v>
      </c>
      <c r="U6" s="184"/>
      <c r="V6" s="202"/>
      <c r="W6" s="184"/>
    </row>
    <row r="7" spans="1:20" s="183" customFormat="1" ht="15.75" customHeight="1">
      <c r="A7" s="226" t="s">
        <v>54</v>
      </c>
      <c r="B7" s="182">
        <v>38721</v>
      </c>
      <c r="C7" s="335" t="s">
        <v>1</v>
      </c>
      <c r="D7" s="182"/>
      <c r="E7" s="187" t="s">
        <v>51</v>
      </c>
      <c r="F7" s="184"/>
      <c r="G7" s="184"/>
      <c r="H7" s="186" t="s">
        <v>2</v>
      </c>
      <c r="I7" s="184" t="s">
        <v>43</v>
      </c>
      <c r="K7" s="193"/>
      <c r="O7" s="189">
        <v>3</v>
      </c>
      <c r="P7" s="331" t="s">
        <v>2</v>
      </c>
      <c r="Q7" s="199">
        <v>3</v>
      </c>
      <c r="R7" s="248"/>
      <c r="S7" s="192" t="s">
        <v>0</v>
      </c>
      <c r="T7" s="281" t="s">
        <v>51</v>
      </c>
    </row>
    <row r="8" spans="1:20" s="183" customFormat="1" ht="15.75" customHeight="1">
      <c r="A8" s="226" t="s">
        <v>54</v>
      </c>
      <c r="B8" s="182">
        <v>38721</v>
      </c>
      <c r="C8" s="335" t="s">
        <v>1</v>
      </c>
      <c r="D8" s="182"/>
      <c r="E8" s="221" t="s">
        <v>19</v>
      </c>
      <c r="G8" s="194"/>
      <c r="H8" s="186" t="s">
        <v>2</v>
      </c>
      <c r="I8" s="184" t="s">
        <v>43</v>
      </c>
      <c r="K8" s="193"/>
      <c r="O8" s="227">
        <v>5</v>
      </c>
      <c r="P8" s="228" t="s">
        <v>2</v>
      </c>
      <c r="Q8" s="229">
        <v>5</v>
      </c>
      <c r="R8" s="248"/>
      <c r="S8" s="192" t="s">
        <v>0</v>
      </c>
      <c r="T8" s="299" t="s">
        <v>51</v>
      </c>
    </row>
    <row r="9" spans="1:20" s="183" customFormat="1" ht="15.75" customHeight="1">
      <c r="A9" s="226" t="s">
        <v>54</v>
      </c>
      <c r="B9" s="182">
        <v>38721</v>
      </c>
      <c r="C9" s="335" t="s">
        <v>1</v>
      </c>
      <c r="D9" s="182"/>
      <c r="E9" s="187" t="s">
        <v>131</v>
      </c>
      <c r="F9" s="184"/>
      <c r="G9" s="184"/>
      <c r="H9" s="186" t="s">
        <v>2</v>
      </c>
      <c r="I9" s="184" t="s">
        <v>137</v>
      </c>
      <c r="K9" s="195"/>
      <c r="L9" s="226"/>
      <c r="O9" s="189">
        <v>5</v>
      </c>
      <c r="P9" s="331" t="s">
        <v>2</v>
      </c>
      <c r="Q9" s="199">
        <v>2</v>
      </c>
      <c r="R9" s="343"/>
      <c r="S9" s="192" t="s">
        <v>0</v>
      </c>
      <c r="T9" s="240" t="s">
        <v>132</v>
      </c>
    </row>
    <row r="10" spans="1:20" s="183" customFormat="1" ht="15.75" customHeight="1">
      <c r="A10" s="226" t="s">
        <v>54</v>
      </c>
      <c r="B10" s="182">
        <v>38721</v>
      </c>
      <c r="C10" s="335" t="s">
        <v>1</v>
      </c>
      <c r="D10" s="182"/>
      <c r="E10" s="187" t="s">
        <v>131</v>
      </c>
      <c r="F10" s="184"/>
      <c r="G10" s="184"/>
      <c r="H10" s="186" t="s">
        <v>2</v>
      </c>
      <c r="I10" s="187" t="s">
        <v>52</v>
      </c>
      <c r="K10" s="193"/>
      <c r="L10" s="226"/>
      <c r="O10" s="189">
        <v>3</v>
      </c>
      <c r="P10" s="331" t="s">
        <v>2</v>
      </c>
      <c r="Q10" s="199">
        <v>6</v>
      </c>
      <c r="R10" s="344"/>
      <c r="S10" s="192" t="s">
        <v>0</v>
      </c>
      <c r="T10" s="240" t="s">
        <v>132</v>
      </c>
    </row>
    <row r="11" spans="1:23" s="183" customFormat="1" ht="15.75" customHeight="1">
      <c r="A11" s="226" t="s">
        <v>54</v>
      </c>
      <c r="B11" s="182">
        <v>38721</v>
      </c>
      <c r="C11" s="336" t="s">
        <v>1</v>
      </c>
      <c r="D11" s="289"/>
      <c r="E11" s="184" t="s">
        <v>137</v>
      </c>
      <c r="F11" s="184"/>
      <c r="G11" s="184"/>
      <c r="H11" s="186" t="s">
        <v>2</v>
      </c>
      <c r="I11" s="187" t="s">
        <v>52</v>
      </c>
      <c r="J11" s="184"/>
      <c r="K11" s="184"/>
      <c r="L11" s="184"/>
      <c r="M11" s="290"/>
      <c r="N11" s="290"/>
      <c r="O11" s="189">
        <v>2</v>
      </c>
      <c r="P11" s="331" t="s">
        <v>2</v>
      </c>
      <c r="Q11" s="199">
        <v>9</v>
      </c>
      <c r="R11" s="248"/>
      <c r="S11" s="290" t="s">
        <v>0</v>
      </c>
      <c r="T11" s="240" t="s">
        <v>132</v>
      </c>
      <c r="U11" s="184"/>
      <c r="V11" s="184"/>
      <c r="W11" s="184"/>
    </row>
    <row r="12" spans="2:20" s="183" customFormat="1" ht="9" customHeight="1">
      <c r="B12" s="182"/>
      <c r="C12" s="335" t="s">
        <v>1</v>
      </c>
      <c r="D12" s="182"/>
      <c r="J12" s="216"/>
      <c r="K12" s="217"/>
      <c r="L12" s="218"/>
      <c r="M12" s="214"/>
      <c r="N12" s="214"/>
      <c r="O12" s="219"/>
      <c r="P12" s="219"/>
      <c r="Q12" s="215"/>
      <c r="R12" s="342"/>
      <c r="S12" s="192" t="s">
        <v>0</v>
      </c>
      <c r="T12" s="240"/>
    </row>
    <row r="13" spans="1:20" s="183" customFormat="1" ht="15.75" customHeight="1">
      <c r="A13" s="226" t="s">
        <v>56</v>
      </c>
      <c r="B13" s="182">
        <v>38722</v>
      </c>
      <c r="C13" s="335" t="s">
        <v>1</v>
      </c>
      <c r="D13" s="182"/>
      <c r="E13" s="187" t="s">
        <v>133</v>
      </c>
      <c r="F13" s="184"/>
      <c r="G13" s="184"/>
      <c r="H13" s="186" t="s">
        <v>2</v>
      </c>
      <c r="I13" s="184" t="s">
        <v>134</v>
      </c>
      <c r="K13" s="200"/>
      <c r="O13" s="189">
        <v>13</v>
      </c>
      <c r="P13" s="331" t="s">
        <v>2</v>
      </c>
      <c r="Q13" s="199">
        <v>0</v>
      </c>
      <c r="R13" s="248"/>
      <c r="S13" s="192" t="s">
        <v>0</v>
      </c>
      <c r="T13" s="240" t="s">
        <v>136</v>
      </c>
    </row>
    <row r="14" spans="1:20" s="183" customFormat="1" ht="15.75" customHeight="1">
      <c r="A14" s="226" t="s">
        <v>56</v>
      </c>
      <c r="B14" s="182">
        <v>38722</v>
      </c>
      <c r="C14" s="335" t="s">
        <v>1</v>
      </c>
      <c r="D14" s="182"/>
      <c r="E14" s="187" t="s">
        <v>133</v>
      </c>
      <c r="F14" s="184"/>
      <c r="G14" s="184"/>
      <c r="H14" s="186" t="s">
        <v>2</v>
      </c>
      <c r="I14" s="184" t="s">
        <v>135</v>
      </c>
      <c r="K14" s="200"/>
      <c r="O14" s="189">
        <v>10</v>
      </c>
      <c r="P14" s="331" t="s">
        <v>2</v>
      </c>
      <c r="Q14" s="199">
        <v>5</v>
      </c>
      <c r="R14" s="345"/>
      <c r="S14" s="192" t="s">
        <v>0</v>
      </c>
      <c r="T14" s="240" t="s">
        <v>136</v>
      </c>
    </row>
    <row r="15" spans="1:20" s="183" customFormat="1" ht="15.75" customHeight="1">
      <c r="A15" s="226" t="s">
        <v>56</v>
      </c>
      <c r="B15" s="182">
        <v>38722</v>
      </c>
      <c r="C15" s="335" t="s">
        <v>1</v>
      </c>
      <c r="D15" s="182"/>
      <c r="E15" s="184" t="s">
        <v>135</v>
      </c>
      <c r="F15" s="184"/>
      <c r="G15" s="194"/>
      <c r="H15" s="186" t="s">
        <v>2</v>
      </c>
      <c r="I15" s="184" t="s">
        <v>134</v>
      </c>
      <c r="K15" s="200"/>
      <c r="O15" s="189">
        <v>6</v>
      </c>
      <c r="P15" s="331" t="s">
        <v>2</v>
      </c>
      <c r="Q15" s="199">
        <v>4</v>
      </c>
      <c r="R15" s="345"/>
      <c r="S15" s="192" t="s">
        <v>0</v>
      </c>
      <c r="T15" s="240" t="s">
        <v>136</v>
      </c>
    </row>
    <row r="16" spans="2:20" s="183" customFormat="1" ht="6" customHeight="1">
      <c r="B16" s="182"/>
      <c r="C16" s="335" t="s">
        <v>1</v>
      </c>
      <c r="D16" s="182"/>
      <c r="E16" s="184"/>
      <c r="F16" s="184"/>
      <c r="G16" s="184"/>
      <c r="H16" s="186"/>
      <c r="I16" s="187"/>
      <c r="K16" s="220"/>
      <c r="O16" s="189"/>
      <c r="P16" s="190"/>
      <c r="Q16" s="197"/>
      <c r="R16" s="345"/>
      <c r="S16" s="192" t="s">
        <v>0</v>
      </c>
      <c r="T16" s="240"/>
    </row>
    <row r="17" spans="2:20" s="183" customFormat="1" ht="15.75" customHeight="1">
      <c r="B17" s="182"/>
      <c r="C17" s="211" t="s">
        <v>14</v>
      </c>
      <c r="D17" s="182"/>
      <c r="E17" s="202"/>
      <c r="F17" s="187"/>
      <c r="G17" s="184"/>
      <c r="I17" s="223"/>
      <c r="K17" s="192"/>
      <c r="L17" s="224"/>
      <c r="R17" s="240"/>
      <c r="S17" s="213" t="s">
        <v>15</v>
      </c>
      <c r="T17" s="240"/>
    </row>
    <row r="18" spans="2:20" s="183" customFormat="1" ht="15.75" customHeight="1">
      <c r="B18" s="182"/>
      <c r="C18" s="335" t="s">
        <v>1</v>
      </c>
      <c r="D18" s="182"/>
      <c r="E18" s="360" t="s">
        <v>27</v>
      </c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240"/>
      <c r="S18" s="192" t="s">
        <v>0</v>
      </c>
      <c r="T18" s="240"/>
    </row>
    <row r="19" spans="1:20" s="183" customFormat="1" ht="15.75" customHeight="1">
      <c r="A19" s="226" t="s">
        <v>54</v>
      </c>
      <c r="B19" s="182">
        <v>38735</v>
      </c>
      <c r="C19" s="335" t="s">
        <v>1</v>
      </c>
      <c r="D19" s="182"/>
      <c r="E19" s="187" t="s">
        <v>51</v>
      </c>
      <c r="F19" s="184"/>
      <c r="G19" s="185"/>
      <c r="H19" s="186" t="s">
        <v>2</v>
      </c>
      <c r="I19" s="184" t="s">
        <v>137</v>
      </c>
      <c r="K19" s="188"/>
      <c r="O19" s="189">
        <v>9</v>
      </c>
      <c r="P19" s="331" t="s">
        <v>2</v>
      </c>
      <c r="Q19" s="199">
        <v>2</v>
      </c>
      <c r="R19" s="342"/>
      <c r="S19" s="192" t="s">
        <v>0</v>
      </c>
      <c r="T19" s="281" t="s">
        <v>51</v>
      </c>
    </row>
    <row r="20" spans="1:20" s="183" customFormat="1" ht="15.75" customHeight="1">
      <c r="A20" s="226" t="s">
        <v>54</v>
      </c>
      <c r="B20" s="182">
        <v>38735</v>
      </c>
      <c r="C20" s="335" t="s">
        <v>1</v>
      </c>
      <c r="D20" s="182"/>
      <c r="E20" s="187" t="s">
        <v>51</v>
      </c>
      <c r="F20" s="184"/>
      <c r="G20" s="184"/>
      <c r="H20" s="186" t="s">
        <v>2</v>
      </c>
      <c r="I20" s="184" t="s">
        <v>134</v>
      </c>
      <c r="K20" s="193"/>
      <c r="O20" s="189">
        <v>17</v>
      </c>
      <c r="P20" s="331" t="s">
        <v>2</v>
      </c>
      <c r="Q20" s="199">
        <v>2</v>
      </c>
      <c r="R20" s="248"/>
      <c r="S20" s="192" t="s">
        <v>0</v>
      </c>
      <c r="T20" s="281" t="s">
        <v>51</v>
      </c>
    </row>
    <row r="21" spans="1:20" s="183" customFormat="1" ht="15.75" customHeight="1">
      <c r="A21" s="226" t="s">
        <v>54</v>
      </c>
      <c r="B21" s="182">
        <v>38735</v>
      </c>
      <c r="C21" s="335" t="s">
        <v>1</v>
      </c>
      <c r="D21" s="182"/>
      <c r="E21" s="184" t="s">
        <v>134</v>
      </c>
      <c r="F21" s="184"/>
      <c r="G21" s="194"/>
      <c r="H21" s="186" t="s">
        <v>2</v>
      </c>
      <c r="I21" s="184" t="s">
        <v>137</v>
      </c>
      <c r="K21" s="193"/>
      <c r="O21" s="189">
        <v>1</v>
      </c>
      <c r="P21" s="331" t="s">
        <v>2</v>
      </c>
      <c r="Q21" s="199">
        <v>11</v>
      </c>
      <c r="R21" s="248"/>
      <c r="S21" s="192" t="s">
        <v>0</v>
      </c>
      <c r="T21" s="281" t="s">
        <v>51</v>
      </c>
    </row>
    <row r="22" spans="1:20" s="183" customFormat="1" ht="15.75" customHeight="1">
      <c r="A22" s="226" t="s">
        <v>54</v>
      </c>
      <c r="B22" s="182">
        <v>38735</v>
      </c>
      <c r="C22" s="335" t="s">
        <v>1</v>
      </c>
      <c r="D22" s="182"/>
      <c r="E22" s="187" t="s">
        <v>131</v>
      </c>
      <c r="F22" s="184"/>
      <c r="G22" s="184"/>
      <c r="H22" s="186" t="s">
        <v>2</v>
      </c>
      <c r="I22" s="221" t="s">
        <v>19</v>
      </c>
      <c r="K22" s="195"/>
      <c r="L22" s="226"/>
      <c r="O22" s="227">
        <v>3</v>
      </c>
      <c r="P22" s="228" t="s">
        <v>2</v>
      </c>
      <c r="Q22" s="229">
        <v>10</v>
      </c>
      <c r="R22" s="248"/>
      <c r="S22" s="192" t="s">
        <v>0</v>
      </c>
      <c r="T22" s="299" t="s">
        <v>132</v>
      </c>
    </row>
    <row r="23" spans="1:20" s="183" customFormat="1" ht="15.75" customHeight="1">
      <c r="A23" s="226" t="s">
        <v>54</v>
      </c>
      <c r="B23" s="182">
        <v>38735</v>
      </c>
      <c r="C23" s="335" t="s">
        <v>1</v>
      </c>
      <c r="D23" s="182"/>
      <c r="E23" s="187" t="s">
        <v>131</v>
      </c>
      <c r="F23" s="184"/>
      <c r="G23" s="184"/>
      <c r="H23" s="186" t="s">
        <v>2</v>
      </c>
      <c r="I23" s="184" t="s">
        <v>135</v>
      </c>
      <c r="K23" s="193"/>
      <c r="L23" s="226"/>
      <c r="O23" s="189">
        <v>2</v>
      </c>
      <c r="P23" s="331" t="s">
        <v>2</v>
      </c>
      <c r="Q23" s="199">
        <v>3</v>
      </c>
      <c r="R23" s="248"/>
      <c r="S23" s="192" t="s">
        <v>0</v>
      </c>
      <c r="T23" s="240" t="s">
        <v>132</v>
      </c>
    </row>
    <row r="24" spans="1:20" s="183" customFormat="1" ht="15.75" customHeight="1">
      <c r="A24" s="226" t="s">
        <v>54</v>
      </c>
      <c r="B24" s="182">
        <v>38735</v>
      </c>
      <c r="C24" s="335" t="s">
        <v>1</v>
      </c>
      <c r="D24" s="182"/>
      <c r="E24" s="221" t="s">
        <v>19</v>
      </c>
      <c r="H24" s="186" t="s">
        <v>2</v>
      </c>
      <c r="I24" s="184" t="s">
        <v>135</v>
      </c>
      <c r="M24" s="192"/>
      <c r="N24" s="192"/>
      <c r="O24" s="227">
        <v>9</v>
      </c>
      <c r="P24" s="228" t="s">
        <v>2</v>
      </c>
      <c r="Q24" s="229">
        <v>1</v>
      </c>
      <c r="R24" s="248"/>
      <c r="S24" s="192" t="s">
        <v>0</v>
      </c>
      <c r="T24" s="299" t="s">
        <v>132</v>
      </c>
    </row>
    <row r="25" spans="2:20" s="183" customFormat="1" ht="9" customHeight="1">
      <c r="B25" s="182"/>
      <c r="C25" s="335" t="s">
        <v>1</v>
      </c>
      <c r="D25" s="182"/>
      <c r="J25" s="216"/>
      <c r="K25" s="217"/>
      <c r="L25" s="218"/>
      <c r="M25" s="214"/>
      <c r="N25" s="214"/>
      <c r="O25" s="219"/>
      <c r="P25" s="219"/>
      <c r="Q25" s="215"/>
      <c r="R25" s="240"/>
      <c r="S25" s="192" t="s">
        <v>0</v>
      </c>
      <c r="T25" s="240"/>
    </row>
    <row r="26" spans="1:20" s="183" customFormat="1" ht="15.75" customHeight="1">
      <c r="A26" s="226" t="s">
        <v>56</v>
      </c>
      <c r="B26" s="182">
        <v>38736</v>
      </c>
      <c r="C26" s="335" t="s">
        <v>1</v>
      </c>
      <c r="D26" s="182"/>
      <c r="E26" s="187" t="s">
        <v>133</v>
      </c>
      <c r="F26" s="184"/>
      <c r="G26" s="184"/>
      <c r="H26" s="186" t="s">
        <v>2</v>
      </c>
      <c r="I26" s="184" t="s">
        <v>43</v>
      </c>
      <c r="K26" s="200"/>
      <c r="O26" s="189">
        <v>5</v>
      </c>
      <c r="P26" s="331" t="s">
        <v>2</v>
      </c>
      <c r="Q26" s="199">
        <v>6</v>
      </c>
      <c r="R26" s="342"/>
      <c r="S26" s="192" t="s">
        <v>0</v>
      </c>
      <c r="T26" s="240" t="s">
        <v>136</v>
      </c>
    </row>
    <row r="27" spans="1:20" s="183" customFormat="1" ht="15.75" customHeight="1">
      <c r="A27" s="226" t="s">
        <v>56</v>
      </c>
      <c r="B27" s="182">
        <v>38736</v>
      </c>
      <c r="C27" s="335" t="s">
        <v>1</v>
      </c>
      <c r="D27" s="182"/>
      <c r="E27" s="187" t="s">
        <v>133</v>
      </c>
      <c r="F27" s="184"/>
      <c r="G27" s="184"/>
      <c r="H27" s="186" t="s">
        <v>2</v>
      </c>
      <c r="I27" s="187" t="s">
        <v>52</v>
      </c>
      <c r="K27" s="200"/>
      <c r="O27" s="189">
        <v>6</v>
      </c>
      <c r="P27" s="331" t="s">
        <v>2</v>
      </c>
      <c r="Q27" s="199">
        <v>6</v>
      </c>
      <c r="R27" s="248"/>
      <c r="S27" s="192" t="s">
        <v>0</v>
      </c>
      <c r="T27" s="240" t="s">
        <v>136</v>
      </c>
    </row>
    <row r="28" spans="1:20" s="183" customFormat="1" ht="15.75" customHeight="1">
      <c r="A28" s="226" t="s">
        <v>56</v>
      </c>
      <c r="B28" s="182">
        <v>38736</v>
      </c>
      <c r="C28" s="335" t="s">
        <v>1</v>
      </c>
      <c r="D28" s="182"/>
      <c r="E28" s="187" t="s">
        <v>52</v>
      </c>
      <c r="F28" s="184"/>
      <c r="G28" s="194"/>
      <c r="H28" s="186" t="s">
        <v>2</v>
      </c>
      <c r="I28" s="184" t="s">
        <v>43</v>
      </c>
      <c r="K28" s="200"/>
      <c r="O28" s="189">
        <v>4</v>
      </c>
      <c r="P28" s="331" t="s">
        <v>2</v>
      </c>
      <c r="Q28" s="199">
        <v>2</v>
      </c>
      <c r="R28" s="248"/>
      <c r="S28" s="192" t="s">
        <v>0</v>
      </c>
      <c r="T28" s="240" t="s">
        <v>136</v>
      </c>
    </row>
    <row r="29" spans="2:20" s="183" customFormat="1" ht="6" customHeight="1">
      <c r="B29" s="182"/>
      <c r="C29" s="335" t="s">
        <v>1</v>
      </c>
      <c r="D29" s="182"/>
      <c r="E29" s="184"/>
      <c r="F29" s="184"/>
      <c r="G29" s="184"/>
      <c r="H29" s="186"/>
      <c r="I29" s="187"/>
      <c r="K29" s="220"/>
      <c r="O29" s="189"/>
      <c r="P29" s="190"/>
      <c r="Q29" s="197"/>
      <c r="R29" s="248"/>
      <c r="S29" s="192" t="s">
        <v>0</v>
      </c>
      <c r="T29" s="240"/>
    </row>
    <row r="30" spans="2:20" s="183" customFormat="1" ht="15.75" customHeight="1">
      <c r="B30" s="182"/>
      <c r="C30" s="211" t="s">
        <v>14</v>
      </c>
      <c r="D30" s="182"/>
      <c r="E30" s="202"/>
      <c r="F30" s="187"/>
      <c r="G30" s="184"/>
      <c r="I30" s="223"/>
      <c r="K30" s="192"/>
      <c r="L30" s="224"/>
      <c r="R30" s="240"/>
      <c r="S30" s="213" t="s">
        <v>15</v>
      </c>
      <c r="T30" s="240"/>
    </row>
    <row r="31" spans="2:20" s="183" customFormat="1" ht="15.75" customHeight="1">
      <c r="B31" s="182"/>
      <c r="C31" s="335" t="s">
        <v>1</v>
      </c>
      <c r="D31" s="182"/>
      <c r="E31" s="360" t="s">
        <v>28</v>
      </c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240"/>
      <c r="S31" s="192" t="s">
        <v>0</v>
      </c>
      <c r="T31" s="240"/>
    </row>
    <row r="32" spans="1:20" s="183" customFormat="1" ht="15.75" customHeight="1">
      <c r="A32" s="226" t="s">
        <v>54</v>
      </c>
      <c r="B32" s="182">
        <v>38742</v>
      </c>
      <c r="C32" s="335" t="s">
        <v>1</v>
      </c>
      <c r="D32" s="182"/>
      <c r="E32" s="187" t="s">
        <v>51</v>
      </c>
      <c r="F32" s="184"/>
      <c r="G32" s="185"/>
      <c r="H32" s="186" t="s">
        <v>2</v>
      </c>
      <c r="I32" s="187" t="s">
        <v>131</v>
      </c>
      <c r="K32" s="188"/>
      <c r="O32" s="189">
        <v>12</v>
      </c>
      <c r="P32" s="331" t="s">
        <v>2</v>
      </c>
      <c r="Q32" s="199">
        <v>0</v>
      </c>
      <c r="R32" s="342"/>
      <c r="S32" s="192" t="s">
        <v>0</v>
      </c>
      <c r="T32" s="240" t="s">
        <v>51</v>
      </c>
    </row>
    <row r="33" spans="1:20" s="183" customFormat="1" ht="15.75" customHeight="1">
      <c r="A33" s="226" t="s">
        <v>54</v>
      </c>
      <c r="B33" s="182">
        <v>38742</v>
      </c>
      <c r="C33" s="335" t="s">
        <v>1</v>
      </c>
      <c r="D33" s="182"/>
      <c r="E33" s="187" t="s">
        <v>51</v>
      </c>
      <c r="F33" s="184"/>
      <c r="G33" s="184"/>
      <c r="H33" s="186" t="s">
        <v>2</v>
      </c>
      <c r="I33" s="187" t="s">
        <v>133</v>
      </c>
      <c r="K33" s="193"/>
      <c r="O33" s="189">
        <v>6</v>
      </c>
      <c r="P33" s="331" t="s">
        <v>2</v>
      </c>
      <c r="Q33" s="199">
        <v>2</v>
      </c>
      <c r="R33" s="248"/>
      <c r="S33" s="192" t="s">
        <v>0</v>
      </c>
      <c r="T33" s="240" t="s">
        <v>51</v>
      </c>
    </row>
    <row r="34" spans="1:20" s="183" customFormat="1" ht="15.75" customHeight="1">
      <c r="A34" s="226" t="s">
        <v>54</v>
      </c>
      <c r="B34" s="182">
        <v>38742</v>
      </c>
      <c r="C34" s="335" t="s">
        <v>1</v>
      </c>
      <c r="D34" s="182"/>
      <c r="E34" s="187" t="s">
        <v>133</v>
      </c>
      <c r="F34" s="184"/>
      <c r="G34" s="194"/>
      <c r="H34" s="186" t="s">
        <v>2</v>
      </c>
      <c r="I34" s="187" t="s">
        <v>131</v>
      </c>
      <c r="K34" s="193"/>
      <c r="O34" s="189">
        <v>11</v>
      </c>
      <c r="P34" s="331" t="s">
        <v>2</v>
      </c>
      <c r="Q34" s="199">
        <v>6</v>
      </c>
      <c r="R34" s="248"/>
      <c r="S34" s="192" t="s">
        <v>0</v>
      </c>
      <c r="T34" s="240" t="s">
        <v>51</v>
      </c>
    </row>
    <row r="35" spans="1:20" s="183" customFormat="1" ht="15.75" customHeight="1">
      <c r="A35" s="226" t="s">
        <v>54</v>
      </c>
      <c r="B35" s="182">
        <v>38742</v>
      </c>
      <c r="C35" s="335" t="s">
        <v>1</v>
      </c>
      <c r="D35" s="182"/>
      <c r="E35" s="221" t="s">
        <v>19</v>
      </c>
      <c r="F35" s="184"/>
      <c r="G35" s="184"/>
      <c r="H35" s="186" t="s">
        <v>2</v>
      </c>
      <c r="I35" s="187" t="s">
        <v>52</v>
      </c>
      <c r="K35" s="195"/>
      <c r="L35" s="226"/>
      <c r="O35" s="227">
        <v>4</v>
      </c>
      <c r="P35" s="228" t="s">
        <v>2</v>
      </c>
      <c r="Q35" s="229">
        <v>3</v>
      </c>
      <c r="R35" s="248"/>
      <c r="S35" s="192" t="s">
        <v>0</v>
      </c>
      <c r="T35" s="299" t="s">
        <v>132</v>
      </c>
    </row>
    <row r="36" spans="1:20" s="183" customFormat="1" ht="15.75" customHeight="1">
      <c r="A36" s="226" t="s">
        <v>54</v>
      </c>
      <c r="B36" s="182">
        <v>38742</v>
      </c>
      <c r="C36" s="335" t="s">
        <v>1</v>
      </c>
      <c r="D36" s="182"/>
      <c r="E36" s="221" t="s">
        <v>19</v>
      </c>
      <c r="F36" s="184"/>
      <c r="G36" s="184"/>
      <c r="H36" s="186" t="s">
        <v>2</v>
      </c>
      <c r="I36" s="184" t="s">
        <v>134</v>
      </c>
      <c r="K36" s="193"/>
      <c r="L36" s="226"/>
      <c r="O36" s="227">
        <v>9</v>
      </c>
      <c r="P36" s="228" t="s">
        <v>2</v>
      </c>
      <c r="Q36" s="229">
        <v>2</v>
      </c>
      <c r="R36" s="248"/>
      <c r="S36" s="192" t="s">
        <v>0</v>
      </c>
      <c r="T36" s="299" t="s">
        <v>132</v>
      </c>
    </row>
    <row r="37" spans="1:20" s="183" customFormat="1" ht="15.75" customHeight="1">
      <c r="A37" s="226" t="s">
        <v>54</v>
      </c>
      <c r="B37" s="182">
        <v>38742</v>
      </c>
      <c r="C37" s="335" t="s">
        <v>1</v>
      </c>
      <c r="D37" s="182"/>
      <c r="E37" s="184" t="s">
        <v>134</v>
      </c>
      <c r="H37" s="186" t="s">
        <v>2</v>
      </c>
      <c r="I37" s="187" t="s">
        <v>52</v>
      </c>
      <c r="L37" s="226"/>
      <c r="M37" s="192"/>
      <c r="N37" s="192"/>
      <c r="O37" s="189">
        <v>2</v>
      </c>
      <c r="P37" s="331" t="s">
        <v>2</v>
      </c>
      <c r="Q37" s="199">
        <v>13</v>
      </c>
      <c r="R37" s="248"/>
      <c r="S37" s="192" t="s">
        <v>0</v>
      </c>
      <c r="T37" s="240" t="s">
        <v>132</v>
      </c>
    </row>
    <row r="38" spans="1:20" s="183" customFormat="1" ht="9" customHeight="1">
      <c r="A38" s="226"/>
      <c r="B38" s="182"/>
      <c r="C38" s="335"/>
      <c r="D38" s="182"/>
      <c r="E38" s="184"/>
      <c r="H38" s="186"/>
      <c r="I38" s="221"/>
      <c r="L38" s="226"/>
      <c r="M38" s="192"/>
      <c r="N38" s="192"/>
      <c r="O38" s="189"/>
      <c r="P38" s="190"/>
      <c r="Q38" s="199"/>
      <c r="R38" s="248"/>
      <c r="S38" s="192"/>
      <c r="T38" s="240"/>
    </row>
    <row r="39" spans="1:20" s="183" customFormat="1" ht="15.75" customHeight="1">
      <c r="A39" s="226" t="s">
        <v>56</v>
      </c>
      <c r="B39" s="182">
        <v>38743</v>
      </c>
      <c r="C39" s="335" t="s">
        <v>1</v>
      </c>
      <c r="D39" s="182"/>
      <c r="E39" s="184" t="s">
        <v>43</v>
      </c>
      <c r="F39" s="184"/>
      <c r="G39" s="184"/>
      <c r="H39" s="186" t="s">
        <v>2</v>
      </c>
      <c r="I39" s="184" t="s">
        <v>137</v>
      </c>
      <c r="K39" s="200"/>
      <c r="O39" s="189">
        <v>5</v>
      </c>
      <c r="P39" s="331" t="s">
        <v>2</v>
      </c>
      <c r="Q39" s="199">
        <v>5</v>
      </c>
      <c r="R39" s="342"/>
      <c r="S39" s="192" t="s">
        <v>0</v>
      </c>
      <c r="T39" s="240" t="s">
        <v>136</v>
      </c>
    </row>
    <row r="40" spans="1:20" s="183" customFormat="1" ht="15.75" customHeight="1">
      <c r="A40" s="226" t="s">
        <v>56</v>
      </c>
      <c r="B40" s="182">
        <v>38743</v>
      </c>
      <c r="C40" s="335" t="s">
        <v>1</v>
      </c>
      <c r="D40" s="182"/>
      <c r="E40" s="184" t="s">
        <v>43</v>
      </c>
      <c r="F40" s="184"/>
      <c r="G40" s="184"/>
      <c r="H40" s="186" t="s">
        <v>2</v>
      </c>
      <c r="I40" s="184" t="s">
        <v>135</v>
      </c>
      <c r="K40" s="200"/>
      <c r="L40" s="226"/>
      <c r="O40" s="189">
        <v>6</v>
      </c>
      <c r="P40" s="331" t="s">
        <v>2</v>
      </c>
      <c r="Q40" s="199">
        <v>3</v>
      </c>
      <c r="R40" s="248"/>
      <c r="S40" s="192" t="s">
        <v>0</v>
      </c>
      <c r="T40" s="240" t="s">
        <v>136</v>
      </c>
    </row>
    <row r="41" spans="1:20" s="183" customFormat="1" ht="15.75" customHeight="1">
      <c r="A41" s="226" t="s">
        <v>56</v>
      </c>
      <c r="B41" s="182">
        <v>38743</v>
      </c>
      <c r="C41" s="335" t="s">
        <v>1</v>
      </c>
      <c r="D41" s="182"/>
      <c r="E41" s="184" t="s">
        <v>135</v>
      </c>
      <c r="F41" s="184"/>
      <c r="G41" s="194"/>
      <c r="H41" s="186" t="s">
        <v>2</v>
      </c>
      <c r="I41" s="184" t="s">
        <v>137</v>
      </c>
      <c r="K41" s="200"/>
      <c r="L41" s="226"/>
      <c r="O41" s="189">
        <v>4</v>
      </c>
      <c r="P41" s="331" t="s">
        <v>2</v>
      </c>
      <c r="Q41" s="199">
        <v>6</v>
      </c>
      <c r="R41" s="248"/>
      <c r="S41" s="192" t="s">
        <v>0</v>
      </c>
      <c r="T41" s="240" t="s">
        <v>136</v>
      </c>
    </row>
    <row r="42" spans="2:20" s="183" customFormat="1" ht="6" customHeight="1">
      <c r="B42" s="182"/>
      <c r="C42" s="335" t="s">
        <v>1</v>
      </c>
      <c r="D42" s="182"/>
      <c r="E42" s="184"/>
      <c r="F42" s="184"/>
      <c r="G42" s="184"/>
      <c r="H42" s="186"/>
      <c r="I42" s="187"/>
      <c r="K42" s="220"/>
      <c r="O42" s="189"/>
      <c r="P42" s="190"/>
      <c r="Q42" s="197"/>
      <c r="R42" s="248"/>
      <c r="S42" s="192" t="s">
        <v>0</v>
      </c>
      <c r="T42" s="240"/>
    </row>
    <row r="43" spans="2:20" s="183" customFormat="1" ht="15.75" customHeight="1">
      <c r="B43" s="182"/>
      <c r="C43" s="211" t="s">
        <v>14</v>
      </c>
      <c r="D43" s="182"/>
      <c r="E43" s="202"/>
      <c r="F43" s="187"/>
      <c r="G43" s="184"/>
      <c r="I43" s="223"/>
      <c r="K43" s="192"/>
      <c r="L43" s="224"/>
      <c r="R43" s="240"/>
      <c r="S43" s="213" t="s">
        <v>15</v>
      </c>
      <c r="T43" s="240"/>
    </row>
    <row r="44" spans="2:20" s="183" customFormat="1" ht="15.75" customHeight="1">
      <c r="B44" s="182"/>
      <c r="C44" s="335" t="s">
        <v>1</v>
      </c>
      <c r="D44" s="182"/>
      <c r="E44" s="360" t="s">
        <v>29</v>
      </c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240"/>
      <c r="S44" s="192" t="s">
        <v>0</v>
      </c>
      <c r="T44" s="240"/>
    </row>
    <row r="45" spans="1:20" s="183" customFormat="1" ht="15.75" customHeight="1">
      <c r="A45" s="226" t="s">
        <v>54</v>
      </c>
      <c r="B45" s="182">
        <v>38749</v>
      </c>
      <c r="C45" s="335" t="s">
        <v>1</v>
      </c>
      <c r="D45" s="182"/>
      <c r="E45" s="187" t="s">
        <v>51</v>
      </c>
      <c r="F45" s="184"/>
      <c r="G45" s="185"/>
      <c r="H45" s="186" t="s">
        <v>2</v>
      </c>
      <c r="I45" s="184" t="s">
        <v>135</v>
      </c>
      <c r="K45" s="188"/>
      <c r="O45" s="189">
        <v>9</v>
      </c>
      <c r="P45" s="331" t="s">
        <v>2</v>
      </c>
      <c r="Q45" s="199">
        <v>7</v>
      </c>
      <c r="R45" s="342"/>
      <c r="S45" s="192" t="s">
        <v>0</v>
      </c>
      <c r="T45" s="240" t="s">
        <v>51</v>
      </c>
    </row>
    <row r="46" spans="1:20" s="183" customFormat="1" ht="15.75" customHeight="1">
      <c r="A46" s="226" t="s">
        <v>54</v>
      </c>
      <c r="B46" s="182">
        <v>38749</v>
      </c>
      <c r="C46" s="335" t="s">
        <v>1</v>
      </c>
      <c r="D46" s="182"/>
      <c r="E46" s="187" t="s">
        <v>51</v>
      </c>
      <c r="F46" s="184"/>
      <c r="G46" s="184"/>
      <c r="H46" s="186" t="s">
        <v>2</v>
      </c>
      <c r="I46" s="187" t="s">
        <v>52</v>
      </c>
      <c r="K46" s="193"/>
      <c r="L46" s="226"/>
      <c r="O46" s="189">
        <v>4</v>
      </c>
      <c r="P46" s="331" t="s">
        <v>2</v>
      </c>
      <c r="Q46" s="199">
        <v>2</v>
      </c>
      <c r="R46" s="248"/>
      <c r="S46" s="192" t="s">
        <v>0</v>
      </c>
      <c r="T46" s="240" t="s">
        <v>51</v>
      </c>
    </row>
    <row r="47" spans="1:20" s="183" customFormat="1" ht="15.75" customHeight="1">
      <c r="A47" s="226" t="s">
        <v>54</v>
      </c>
      <c r="B47" s="182">
        <v>38749</v>
      </c>
      <c r="C47" s="335" t="s">
        <v>1</v>
      </c>
      <c r="D47" s="182"/>
      <c r="E47" s="187" t="s">
        <v>52</v>
      </c>
      <c r="F47" s="184"/>
      <c r="G47" s="194"/>
      <c r="H47" s="186" t="s">
        <v>2</v>
      </c>
      <c r="I47" s="184" t="s">
        <v>135</v>
      </c>
      <c r="K47" s="193"/>
      <c r="L47" s="226"/>
      <c r="O47" s="189">
        <v>5</v>
      </c>
      <c r="P47" s="331" t="s">
        <v>2</v>
      </c>
      <c r="Q47" s="199">
        <v>1</v>
      </c>
      <c r="R47" s="248"/>
      <c r="S47" s="192" t="s">
        <v>0</v>
      </c>
      <c r="T47" s="240" t="s">
        <v>51</v>
      </c>
    </row>
    <row r="48" spans="1:20" s="183" customFormat="1" ht="15.75" customHeight="1">
      <c r="A48" s="226" t="s">
        <v>54</v>
      </c>
      <c r="B48" s="182">
        <v>38749</v>
      </c>
      <c r="C48" s="335" t="s">
        <v>1</v>
      </c>
      <c r="D48" s="182"/>
      <c r="E48" s="187" t="s">
        <v>131</v>
      </c>
      <c r="F48" s="184"/>
      <c r="G48" s="184"/>
      <c r="H48" s="186" t="s">
        <v>2</v>
      </c>
      <c r="I48" s="184" t="s">
        <v>43</v>
      </c>
      <c r="K48" s="195"/>
      <c r="O48" s="189">
        <v>4</v>
      </c>
      <c r="P48" s="331" t="s">
        <v>2</v>
      </c>
      <c r="Q48" s="199">
        <v>10</v>
      </c>
      <c r="R48" s="248"/>
      <c r="S48" s="192" t="s">
        <v>0</v>
      </c>
      <c r="T48" s="240" t="s">
        <v>132</v>
      </c>
    </row>
    <row r="49" spans="1:20" s="183" customFormat="1" ht="15.75" customHeight="1">
      <c r="A49" s="226" t="s">
        <v>54</v>
      </c>
      <c r="B49" s="182">
        <v>38749</v>
      </c>
      <c r="C49" s="335" t="s">
        <v>1</v>
      </c>
      <c r="D49" s="182"/>
      <c r="E49" s="187" t="s">
        <v>131</v>
      </c>
      <c r="F49" s="184"/>
      <c r="G49" s="184"/>
      <c r="H49" s="186" t="s">
        <v>2</v>
      </c>
      <c r="I49" s="184" t="s">
        <v>134</v>
      </c>
      <c r="K49" s="193"/>
      <c r="O49" s="189">
        <v>7</v>
      </c>
      <c r="P49" s="331" t="s">
        <v>2</v>
      </c>
      <c r="Q49" s="199">
        <v>3</v>
      </c>
      <c r="R49" s="248"/>
      <c r="S49" s="192" t="s">
        <v>0</v>
      </c>
      <c r="T49" s="240" t="s">
        <v>132</v>
      </c>
    </row>
    <row r="50" spans="1:20" s="183" customFormat="1" ht="15.75" customHeight="1">
      <c r="A50" s="226" t="s">
        <v>54</v>
      </c>
      <c r="B50" s="182">
        <v>38749</v>
      </c>
      <c r="C50" s="335" t="s">
        <v>1</v>
      </c>
      <c r="D50" s="182"/>
      <c r="E50" s="184" t="s">
        <v>134</v>
      </c>
      <c r="H50" s="186" t="s">
        <v>2</v>
      </c>
      <c r="I50" s="184" t="s">
        <v>43</v>
      </c>
      <c r="M50" s="192"/>
      <c r="N50" s="192"/>
      <c r="O50" s="189">
        <v>6</v>
      </c>
      <c r="P50" s="331" t="s">
        <v>2</v>
      </c>
      <c r="Q50" s="199">
        <v>16</v>
      </c>
      <c r="R50" s="248"/>
      <c r="S50" s="192" t="s">
        <v>0</v>
      </c>
      <c r="T50" s="240" t="s">
        <v>132</v>
      </c>
    </row>
    <row r="51" spans="2:20" s="183" customFormat="1" ht="9" customHeight="1">
      <c r="B51" s="182"/>
      <c r="C51" s="335" t="s">
        <v>1</v>
      </c>
      <c r="D51" s="182"/>
      <c r="J51" s="216"/>
      <c r="K51" s="217"/>
      <c r="L51" s="218"/>
      <c r="M51" s="214"/>
      <c r="N51" s="214"/>
      <c r="O51" s="219"/>
      <c r="P51" s="219"/>
      <c r="Q51" s="215"/>
      <c r="R51" s="240"/>
      <c r="S51" s="192" t="s">
        <v>0</v>
      </c>
      <c r="T51" s="240"/>
    </row>
    <row r="52" spans="1:20" s="183" customFormat="1" ht="15.75" customHeight="1">
      <c r="A52" s="226" t="s">
        <v>56</v>
      </c>
      <c r="B52" s="182">
        <v>38750</v>
      </c>
      <c r="C52" s="335" t="s">
        <v>1</v>
      </c>
      <c r="D52" s="182"/>
      <c r="E52" s="187" t="s">
        <v>133</v>
      </c>
      <c r="F52" s="184"/>
      <c r="G52" s="184"/>
      <c r="H52" s="186" t="s">
        <v>2</v>
      </c>
      <c r="I52" s="221" t="s">
        <v>19</v>
      </c>
      <c r="K52" s="200"/>
      <c r="L52" s="226"/>
      <c r="O52" s="227">
        <v>7</v>
      </c>
      <c r="P52" s="228" t="s">
        <v>2</v>
      </c>
      <c r="Q52" s="229">
        <v>5</v>
      </c>
      <c r="R52" s="342"/>
      <c r="S52" s="192" t="s">
        <v>0</v>
      </c>
      <c r="T52" s="299" t="s">
        <v>136</v>
      </c>
    </row>
    <row r="53" spans="1:20" s="183" customFormat="1" ht="15.75" customHeight="1">
      <c r="A53" s="226" t="s">
        <v>56</v>
      </c>
      <c r="B53" s="182">
        <v>38750</v>
      </c>
      <c r="C53" s="335" t="s">
        <v>1</v>
      </c>
      <c r="D53" s="182"/>
      <c r="E53" s="187" t="s">
        <v>133</v>
      </c>
      <c r="F53" s="234"/>
      <c r="G53" s="234"/>
      <c r="H53" s="235" t="s">
        <v>2</v>
      </c>
      <c r="I53" s="184" t="s">
        <v>137</v>
      </c>
      <c r="J53" s="206"/>
      <c r="K53" s="236"/>
      <c r="L53" s="206"/>
      <c r="M53" s="206"/>
      <c r="N53" s="206"/>
      <c r="O53" s="189">
        <v>10</v>
      </c>
      <c r="P53" s="331" t="s">
        <v>2</v>
      </c>
      <c r="Q53" s="199">
        <v>2</v>
      </c>
      <c r="R53" s="346"/>
      <c r="S53" s="192" t="s">
        <v>0</v>
      </c>
      <c r="T53" s="240" t="s">
        <v>136</v>
      </c>
    </row>
    <row r="54" spans="1:20" s="183" customFormat="1" ht="15.75" customHeight="1">
      <c r="A54" s="226" t="s">
        <v>56</v>
      </c>
      <c r="B54" s="182">
        <v>38750</v>
      </c>
      <c r="C54" s="335" t="s">
        <v>1</v>
      </c>
      <c r="D54" s="182"/>
      <c r="E54" s="221" t="s">
        <v>19</v>
      </c>
      <c r="F54" s="234"/>
      <c r="G54" s="238"/>
      <c r="H54" s="235" t="s">
        <v>2</v>
      </c>
      <c r="I54" s="184" t="s">
        <v>137</v>
      </c>
      <c r="J54" s="206"/>
      <c r="K54" s="236"/>
      <c r="L54" s="206"/>
      <c r="M54" s="206"/>
      <c r="N54" s="206"/>
      <c r="O54" s="227">
        <v>13</v>
      </c>
      <c r="P54" s="228" t="s">
        <v>2</v>
      </c>
      <c r="Q54" s="229">
        <v>3</v>
      </c>
      <c r="R54" s="346"/>
      <c r="S54" s="192" t="s">
        <v>0</v>
      </c>
      <c r="T54" s="299" t="s">
        <v>136</v>
      </c>
    </row>
    <row r="55" spans="2:20" s="183" customFormat="1" ht="6" customHeight="1">
      <c r="B55" s="182"/>
      <c r="C55" s="335" t="s">
        <v>1</v>
      </c>
      <c r="D55" s="182"/>
      <c r="E55" s="184"/>
      <c r="F55" s="184"/>
      <c r="G55" s="184"/>
      <c r="H55" s="186"/>
      <c r="I55" s="187"/>
      <c r="K55" s="220"/>
      <c r="O55" s="189"/>
      <c r="P55" s="190"/>
      <c r="Q55" s="197"/>
      <c r="R55" s="248"/>
      <c r="S55" s="192" t="s">
        <v>0</v>
      </c>
      <c r="T55" s="240"/>
    </row>
    <row r="56" spans="2:20" s="183" customFormat="1" ht="15.75" customHeight="1">
      <c r="B56" s="182"/>
      <c r="C56" s="211" t="s">
        <v>14</v>
      </c>
      <c r="D56" s="182"/>
      <c r="E56" s="202"/>
      <c r="F56" s="187"/>
      <c r="G56" s="184"/>
      <c r="I56" s="223"/>
      <c r="K56" s="192"/>
      <c r="L56" s="224"/>
      <c r="R56" s="240"/>
      <c r="S56" s="213" t="s">
        <v>15</v>
      </c>
      <c r="T56" s="240"/>
    </row>
    <row r="57" spans="3:20" s="183" customFormat="1" ht="15.75" customHeight="1">
      <c r="C57" s="211"/>
      <c r="E57" s="202"/>
      <c r="F57" s="187"/>
      <c r="G57" s="184"/>
      <c r="I57" s="223"/>
      <c r="K57" s="192"/>
      <c r="L57" s="224"/>
      <c r="R57" s="240"/>
      <c r="S57" s="213"/>
      <c r="T57" s="240"/>
    </row>
    <row r="58" spans="3:20" s="183" customFormat="1" ht="15.75" customHeight="1">
      <c r="C58" s="358" t="s">
        <v>32</v>
      </c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240"/>
    </row>
    <row r="59" spans="3:20" s="183" customFormat="1" ht="15.75" customHeight="1">
      <c r="C59" s="211" t="s">
        <v>14</v>
      </c>
      <c r="E59" s="184"/>
      <c r="F59" s="187"/>
      <c r="G59" s="184"/>
      <c r="I59" s="240"/>
      <c r="R59" s="240"/>
      <c r="S59" s="213" t="s">
        <v>15</v>
      </c>
      <c r="T59" s="240"/>
    </row>
    <row r="60" spans="3:20" s="183" customFormat="1" ht="15.75" customHeight="1">
      <c r="C60" s="335" t="s">
        <v>1</v>
      </c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81"/>
      <c r="S60" s="192" t="s">
        <v>0</v>
      </c>
      <c r="T60" s="240"/>
    </row>
    <row r="61" spans="3:20" s="183" customFormat="1" ht="15.75" customHeight="1">
      <c r="C61" s="335" t="s">
        <v>1</v>
      </c>
      <c r="D61" s="184"/>
      <c r="E61" s="184"/>
      <c r="F61" s="184"/>
      <c r="G61" s="184"/>
      <c r="H61" s="241" t="s">
        <v>5</v>
      </c>
      <c r="I61" s="242"/>
      <c r="J61" s="242" t="s">
        <v>6</v>
      </c>
      <c r="K61" s="242" t="s">
        <v>7</v>
      </c>
      <c r="L61" s="242" t="s">
        <v>8</v>
      </c>
      <c r="M61" s="242" t="s">
        <v>9</v>
      </c>
      <c r="N61" s="243" t="s">
        <v>10</v>
      </c>
      <c r="O61" s="243" t="s">
        <v>11</v>
      </c>
      <c r="P61" s="242"/>
      <c r="Q61" s="244"/>
      <c r="R61" s="283" t="s">
        <v>12</v>
      </c>
      <c r="S61" s="192" t="s">
        <v>0</v>
      </c>
      <c r="T61" s="240"/>
    </row>
    <row r="62" spans="3:20" s="183" customFormat="1" ht="15.75" customHeight="1">
      <c r="C62" s="335" t="s">
        <v>1</v>
      </c>
      <c r="D62" s="184"/>
      <c r="F62" s="245"/>
      <c r="G62" s="245"/>
      <c r="H62" s="245"/>
      <c r="I62" s="245"/>
      <c r="J62" s="245"/>
      <c r="K62" s="246"/>
      <c r="L62" s="246"/>
      <c r="M62" s="246"/>
      <c r="N62" s="245"/>
      <c r="O62" s="245"/>
      <c r="P62" s="245"/>
      <c r="Q62" s="245"/>
      <c r="R62" s="246"/>
      <c r="S62" s="192" t="s">
        <v>0</v>
      </c>
      <c r="T62" s="240"/>
    </row>
    <row r="63" spans="3:20" s="183" customFormat="1" ht="15.75" customHeight="1">
      <c r="C63" s="335" t="s">
        <v>1</v>
      </c>
      <c r="D63" s="203">
        <v>1</v>
      </c>
      <c r="E63" s="332" t="s">
        <v>51</v>
      </c>
      <c r="F63" s="333"/>
      <c r="G63" s="184"/>
      <c r="H63" s="247">
        <f aca="true" t="shared" si="0" ref="H63:H71">SUM(K63*4,L63*2,M63*1)</f>
        <v>30</v>
      </c>
      <c r="I63" s="248"/>
      <c r="J63" s="248">
        <f aca="true" t="shared" si="1" ref="J63:J71">SUM(K63,L63,M63)</f>
        <v>8</v>
      </c>
      <c r="K63" s="248">
        <v>7</v>
      </c>
      <c r="L63" s="248">
        <v>1</v>
      </c>
      <c r="M63" s="248">
        <v>0</v>
      </c>
      <c r="N63" s="249">
        <f>$O$6+$O$7+$O$19+$O$20+$O$32+$O$33+$O$45+$O$46</f>
        <v>64</v>
      </c>
      <c r="O63" s="249">
        <f>$Q$6+$Q$7+$Q$19+$Q$20+$Q$32+$Q$33+$Q$45+$Q$46</f>
        <v>19</v>
      </c>
      <c r="P63" s="186"/>
      <c r="Q63" s="338"/>
      <c r="R63" s="337">
        <f aca="true" t="shared" si="2" ref="R63:R71">N63-O63</f>
        <v>45</v>
      </c>
      <c r="S63" s="192" t="s">
        <v>0</v>
      </c>
      <c r="T63" s="293"/>
    </row>
    <row r="64" spans="3:20" s="183" customFormat="1" ht="15.75" customHeight="1">
      <c r="C64" s="336" t="s">
        <v>1</v>
      </c>
      <c r="D64" s="252">
        <v>2</v>
      </c>
      <c r="E64" s="332" t="s">
        <v>133</v>
      </c>
      <c r="F64" s="334"/>
      <c r="G64" s="184"/>
      <c r="H64" s="247">
        <f t="shared" si="0"/>
        <v>24</v>
      </c>
      <c r="I64" s="248"/>
      <c r="J64" s="248">
        <f t="shared" si="1"/>
        <v>8</v>
      </c>
      <c r="K64" s="248">
        <v>5</v>
      </c>
      <c r="L64" s="248">
        <v>1</v>
      </c>
      <c r="M64" s="248">
        <v>2</v>
      </c>
      <c r="N64" s="249">
        <f>$O$13+$O$14+$O$26+$O$27+$Q$33+$O$34+$O$52+$O$53</f>
        <v>64</v>
      </c>
      <c r="O64" s="249">
        <f>$Q$13+$Q$14+$Q$26+$Q$27+$O$33+$Q$34+$Q$52+$Q$53</f>
        <v>36</v>
      </c>
      <c r="P64" s="186"/>
      <c r="Q64" s="338"/>
      <c r="R64" s="337">
        <f t="shared" si="2"/>
        <v>28</v>
      </c>
      <c r="S64" s="192" t="s">
        <v>0</v>
      </c>
      <c r="T64" s="240"/>
    </row>
    <row r="65" spans="3:21" s="183" customFormat="1" ht="15.75" customHeight="1">
      <c r="C65" s="335" t="s">
        <v>1</v>
      </c>
      <c r="D65" s="252">
        <v>3</v>
      </c>
      <c r="E65" s="330" t="s">
        <v>19</v>
      </c>
      <c r="F65" s="334"/>
      <c r="G65" s="184"/>
      <c r="H65" s="254">
        <f t="shared" si="0"/>
        <v>24</v>
      </c>
      <c r="I65" s="255"/>
      <c r="J65" s="255">
        <f t="shared" si="1"/>
        <v>8</v>
      </c>
      <c r="K65" s="255">
        <v>5</v>
      </c>
      <c r="L65" s="255">
        <v>1</v>
      </c>
      <c r="M65" s="255">
        <v>2</v>
      </c>
      <c r="N65" s="256">
        <f>$Q$6+$O$8+$Q$22+$O$24+$O$35+$O$36+$Q$52+$O$54</f>
        <v>56</v>
      </c>
      <c r="O65" s="256">
        <f>$O$6+$Q$8+$O$22+$Q$24+$Q$35+$Q$36+$O$52+$Q$54</f>
        <v>28</v>
      </c>
      <c r="P65" s="186"/>
      <c r="Q65" s="338"/>
      <c r="R65" s="337">
        <f t="shared" si="2"/>
        <v>28</v>
      </c>
      <c r="S65" s="192" t="s">
        <v>0</v>
      </c>
      <c r="T65" s="314"/>
      <c r="U65" s="310"/>
    </row>
    <row r="66" spans="3:21" s="183" customFormat="1" ht="15.75" customHeight="1">
      <c r="C66" s="336" t="s">
        <v>1</v>
      </c>
      <c r="D66" s="203">
        <v>4</v>
      </c>
      <c r="E66" s="332" t="s">
        <v>52</v>
      </c>
      <c r="F66" s="334"/>
      <c r="G66" s="184"/>
      <c r="H66" s="247">
        <f t="shared" si="0"/>
        <v>24</v>
      </c>
      <c r="I66" s="248"/>
      <c r="J66" s="248">
        <f t="shared" si="1"/>
        <v>8</v>
      </c>
      <c r="K66" s="248">
        <v>5</v>
      </c>
      <c r="L66" s="248">
        <v>1</v>
      </c>
      <c r="M66" s="248">
        <v>2</v>
      </c>
      <c r="N66" s="249">
        <f>$Q$10+$Q$11+$Q$27+$O$28+$Q$35+$Q$37+$Q$46+$O$47</f>
        <v>48</v>
      </c>
      <c r="O66" s="249">
        <f>$O$10+$O$11+$O$27+$Q$28+$O$35+$O$37+$O$46+$Q$47</f>
        <v>24</v>
      </c>
      <c r="P66" s="186"/>
      <c r="Q66" s="338"/>
      <c r="R66" s="337">
        <f t="shared" si="2"/>
        <v>24</v>
      </c>
      <c r="S66" s="192" t="s">
        <v>0</v>
      </c>
      <c r="T66" s="310"/>
      <c r="U66" s="308"/>
    </row>
    <row r="67" spans="3:21" s="183" customFormat="1" ht="15.75" customHeight="1">
      <c r="C67" s="336" t="s">
        <v>1</v>
      </c>
      <c r="D67" s="252">
        <v>5</v>
      </c>
      <c r="E67" s="334" t="s">
        <v>43</v>
      </c>
      <c r="F67" s="333"/>
      <c r="G67" s="184"/>
      <c r="H67" s="247">
        <f t="shared" si="0"/>
        <v>23</v>
      </c>
      <c r="I67" s="248"/>
      <c r="J67" s="248">
        <f t="shared" si="1"/>
        <v>8</v>
      </c>
      <c r="K67" s="248">
        <v>4</v>
      </c>
      <c r="L67" s="248">
        <v>3</v>
      </c>
      <c r="M67" s="248">
        <v>1</v>
      </c>
      <c r="N67" s="249">
        <f>$Q$7+$Q$8+$Q$26+$Q$28+$O$39+$O$40+$Q$48+$Q$50</f>
        <v>53</v>
      </c>
      <c r="O67" s="249">
        <f>$O$7+$O$8+$O$26+$O$28+$Q$39+$Q$40+$O$48+$O$50</f>
        <v>35</v>
      </c>
      <c r="P67" s="186"/>
      <c r="Q67" s="338"/>
      <c r="R67" s="337">
        <f t="shared" si="2"/>
        <v>18</v>
      </c>
      <c r="S67" s="192" t="s">
        <v>0</v>
      </c>
      <c r="T67" s="315"/>
      <c r="U67" s="308"/>
    </row>
    <row r="68" spans="3:21" s="183" customFormat="1" ht="15.75" customHeight="1">
      <c r="C68" s="335" t="s">
        <v>1</v>
      </c>
      <c r="D68" s="203">
        <v>6</v>
      </c>
      <c r="E68" s="334" t="s">
        <v>137</v>
      </c>
      <c r="F68" s="334"/>
      <c r="G68" s="184"/>
      <c r="H68" s="247">
        <f t="shared" si="0"/>
        <v>15</v>
      </c>
      <c r="I68" s="248"/>
      <c r="J68" s="248">
        <f t="shared" si="1"/>
        <v>8</v>
      </c>
      <c r="K68" s="248">
        <v>2</v>
      </c>
      <c r="L68" s="248">
        <v>1</v>
      </c>
      <c r="M68" s="248">
        <v>5</v>
      </c>
      <c r="N68" s="249">
        <f>$Q$9+$O$11+$Q$19+$Q$21+$Q$39+$Q$41+$Q$53+$Q$54</f>
        <v>33</v>
      </c>
      <c r="O68" s="249">
        <f>$O$9+$Q$11+$O$19+$O$21+$O$39+$O$41+$O$53+$O$54</f>
        <v>56</v>
      </c>
      <c r="P68" s="186"/>
      <c r="Q68" s="338"/>
      <c r="R68" s="337">
        <f t="shared" si="2"/>
        <v>-23</v>
      </c>
      <c r="S68" s="192" t="s">
        <v>0</v>
      </c>
      <c r="T68" s="310"/>
      <c r="U68" s="308"/>
    </row>
    <row r="69" spans="3:21" s="183" customFormat="1" ht="15.75" customHeight="1">
      <c r="C69" s="336" t="s">
        <v>1</v>
      </c>
      <c r="D69" s="252">
        <v>7</v>
      </c>
      <c r="E69" s="334" t="s">
        <v>135</v>
      </c>
      <c r="F69" s="333"/>
      <c r="G69" s="184"/>
      <c r="H69" s="247">
        <f t="shared" si="0"/>
        <v>14</v>
      </c>
      <c r="I69" s="248"/>
      <c r="J69" s="248">
        <f t="shared" si="1"/>
        <v>8</v>
      </c>
      <c r="K69" s="248">
        <v>2</v>
      </c>
      <c r="L69" s="248">
        <v>0</v>
      </c>
      <c r="M69" s="248">
        <v>6</v>
      </c>
      <c r="N69" s="249">
        <f>$Q$14+$O$15+$Q$23+$Q$24+$Q$40+$O$41+$Q$45+$Q$47</f>
        <v>30</v>
      </c>
      <c r="O69" s="249">
        <f>$O$14+$Q$15+$O$23+$O$24+$O$40+$Q$41+$O$45+$O$47</f>
        <v>51</v>
      </c>
      <c r="P69" s="257"/>
      <c r="Q69" s="338"/>
      <c r="R69" s="337">
        <f t="shared" si="2"/>
        <v>-21</v>
      </c>
      <c r="S69" s="192" t="s">
        <v>0</v>
      </c>
      <c r="T69" s="310"/>
      <c r="U69" s="308"/>
    </row>
    <row r="70" spans="3:21" s="183" customFormat="1" ht="15.75" customHeight="1">
      <c r="C70" s="336" t="s">
        <v>1</v>
      </c>
      <c r="D70" s="203">
        <v>8</v>
      </c>
      <c r="E70" s="332" t="s">
        <v>131</v>
      </c>
      <c r="F70" s="334"/>
      <c r="G70" s="184"/>
      <c r="H70" s="247">
        <f t="shared" si="0"/>
        <v>14</v>
      </c>
      <c r="I70" s="248"/>
      <c r="J70" s="248">
        <f t="shared" si="1"/>
        <v>8</v>
      </c>
      <c r="K70" s="248">
        <v>2</v>
      </c>
      <c r="L70" s="248">
        <v>0</v>
      </c>
      <c r="M70" s="248">
        <v>6</v>
      </c>
      <c r="N70" s="249">
        <f>$O$9+$O$10+$O$22+$O$23+$Q$32+$Q$34+$O$48+$O$49</f>
        <v>30</v>
      </c>
      <c r="O70" s="249">
        <f>$Q$9+$Q$10+$Q$22+$Q$23+$O$32+$O$34+$Q$48+$Q$49</f>
        <v>57</v>
      </c>
      <c r="P70" s="186"/>
      <c r="Q70" s="338"/>
      <c r="R70" s="337">
        <f t="shared" si="2"/>
        <v>-27</v>
      </c>
      <c r="S70" s="192" t="s">
        <v>0</v>
      </c>
      <c r="T70" s="316"/>
      <c r="U70" s="310"/>
    </row>
    <row r="71" spans="3:20" s="183" customFormat="1" ht="15.75" customHeight="1">
      <c r="C71" s="335" t="s">
        <v>1</v>
      </c>
      <c r="D71" s="203">
        <v>9</v>
      </c>
      <c r="E71" s="334" t="s">
        <v>134</v>
      </c>
      <c r="F71" s="334"/>
      <c r="G71" s="184"/>
      <c r="H71" s="247">
        <f t="shared" si="0"/>
        <v>8</v>
      </c>
      <c r="I71" s="248"/>
      <c r="J71" s="248">
        <f t="shared" si="1"/>
        <v>8</v>
      </c>
      <c r="K71" s="248">
        <v>0</v>
      </c>
      <c r="L71" s="248">
        <v>0</v>
      </c>
      <c r="M71" s="248">
        <v>8</v>
      </c>
      <c r="N71" s="249">
        <f>$Q$13+$Q$15+$Q$20+$O$21+$Q$36+$O$37+$Q$49+$O$50</f>
        <v>20</v>
      </c>
      <c r="O71" s="249">
        <f>$O$13+$O$15+$O$20+$Q$21+$O$36+$Q$37+$O$49+$Q$50</f>
        <v>92</v>
      </c>
      <c r="P71" s="186"/>
      <c r="Q71" s="338"/>
      <c r="R71" s="337">
        <f t="shared" si="2"/>
        <v>-72</v>
      </c>
      <c r="S71" s="192" t="s">
        <v>0</v>
      </c>
      <c r="T71" s="240"/>
    </row>
    <row r="72" spans="3:20" s="183" customFormat="1" ht="15.75" customHeight="1">
      <c r="C72" s="335" t="s">
        <v>1</v>
      </c>
      <c r="D72" s="184"/>
      <c r="E72" s="253"/>
      <c r="F72" s="184"/>
      <c r="G72" s="184"/>
      <c r="H72" s="261"/>
      <c r="I72" s="227"/>
      <c r="J72" s="227"/>
      <c r="K72" s="227"/>
      <c r="L72" s="227"/>
      <c r="M72" s="256"/>
      <c r="N72" s="256"/>
      <c r="O72" s="255"/>
      <c r="P72" s="257"/>
      <c r="Q72" s="258"/>
      <c r="R72" s="255"/>
      <c r="S72" s="192" t="s">
        <v>0</v>
      </c>
      <c r="T72" s="240"/>
    </row>
    <row r="73" spans="3:20" s="183" customFormat="1" ht="15.75" customHeight="1">
      <c r="C73" s="211" t="s">
        <v>14</v>
      </c>
      <c r="L73" s="224"/>
      <c r="R73" s="240"/>
      <c r="S73" s="213" t="s">
        <v>15</v>
      </c>
      <c r="T73" s="240"/>
    </row>
    <row r="74" spans="3:20" s="183" customFormat="1" ht="12.75">
      <c r="C74" s="335"/>
      <c r="R74" s="240"/>
      <c r="T74" s="240"/>
    </row>
    <row r="75" spans="3:20" s="183" customFormat="1" ht="12.75">
      <c r="C75" s="335"/>
      <c r="M75" s="251"/>
      <c r="N75" s="293">
        <f>SUM(N63:N71)</f>
        <v>398</v>
      </c>
      <c r="O75" s="293">
        <f>SUM(O63:O71)</f>
        <v>398</v>
      </c>
      <c r="R75" s="240"/>
      <c r="T75" s="240"/>
    </row>
    <row r="76" spans="3:20" s="183" customFormat="1" ht="12.75">
      <c r="C76" s="335"/>
      <c r="R76" s="240"/>
      <c r="T76" s="240"/>
    </row>
    <row r="77" spans="3:20" s="183" customFormat="1" ht="12.75">
      <c r="C77" s="335"/>
      <c r="R77" s="240"/>
      <c r="T77" s="240"/>
    </row>
    <row r="78" spans="3:20" s="183" customFormat="1" ht="12.75">
      <c r="C78" s="335"/>
      <c r="R78" s="240"/>
      <c r="T78" s="240"/>
    </row>
    <row r="79" spans="3:20" s="183" customFormat="1" ht="12.75">
      <c r="C79" s="335"/>
      <c r="R79" s="240"/>
      <c r="T79" s="240"/>
    </row>
    <row r="80" spans="3:20" s="183" customFormat="1" ht="12.75">
      <c r="C80" s="335"/>
      <c r="R80" s="240"/>
      <c r="T80" s="240"/>
    </row>
    <row r="81" spans="3:20" s="183" customFormat="1" ht="12.75">
      <c r="C81" s="335"/>
      <c r="R81" s="240"/>
      <c r="T81" s="240"/>
    </row>
    <row r="82" spans="3:20" s="183" customFormat="1" ht="12.75">
      <c r="C82" s="335"/>
      <c r="R82" s="240"/>
      <c r="T82" s="240"/>
    </row>
    <row r="83" spans="3:20" s="183" customFormat="1" ht="12.75">
      <c r="C83" s="335"/>
      <c r="R83" s="240"/>
      <c r="T83" s="240"/>
    </row>
    <row r="84" spans="3:20" s="183" customFormat="1" ht="12.75">
      <c r="C84" s="335"/>
      <c r="R84" s="240"/>
      <c r="T84" s="240"/>
    </row>
    <row r="85" spans="3:20" s="183" customFormat="1" ht="12.75">
      <c r="C85" s="335"/>
      <c r="R85" s="240"/>
      <c r="T85" s="240"/>
    </row>
    <row r="86" spans="3:20" s="183" customFormat="1" ht="12.75">
      <c r="C86" s="335"/>
      <c r="R86" s="240"/>
      <c r="T86" s="240"/>
    </row>
    <row r="87" spans="3:20" s="183" customFormat="1" ht="12.75">
      <c r="C87" s="335"/>
      <c r="R87" s="240"/>
      <c r="T87" s="240"/>
    </row>
    <row r="88" spans="3:20" s="183" customFormat="1" ht="12.75">
      <c r="C88" s="335"/>
      <c r="R88" s="240"/>
      <c r="T88" s="240"/>
    </row>
    <row r="89" spans="3:20" s="183" customFormat="1" ht="12.75">
      <c r="C89" s="335"/>
      <c r="R89" s="240"/>
      <c r="T89" s="240"/>
    </row>
    <row r="90" spans="3:20" s="183" customFormat="1" ht="12.75">
      <c r="C90" s="335"/>
      <c r="R90" s="240"/>
      <c r="T90" s="240"/>
    </row>
    <row r="91" spans="3:20" s="183" customFormat="1" ht="12.75">
      <c r="C91" s="335"/>
      <c r="R91" s="240"/>
      <c r="T91" s="240"/>
    </row>
    <row r="92" spans="3:20" s="183" customFormat="1" ht="12.75">
      <c r="C92" s="335"/>
      <c r="R92" s="240"/>
      <c r="T92" s="240"/>
    </row>
    <row r="93" spans="3:20" s="183" customFormat="1" ht="12.75">
      <c r="C93" s="335"/>
      <c r="R93" s="240"/>
      <c r="T93" s="240"/>
    </row>
    <row r="94" spans="3:20" s="183" customFormat="1" ht="12.75">
      <c r="C94" s="335"/>
      <c r="R94" s="240"/>
      <c r="T94" s="240"/>
    </row>
    <row r="95" spans="3:20" s="183" customFormat="1" ht="12.75">
      <c r="C95" s="335"/>
      <c r="R95" s="240"/>
      <c r="T95" s="240"/>
    </row>
    <row r="96" spans="3:20" s="183" customFormat="1" ht="12.75">
      <c r="C96" s="335"/>
      <c r="R96" s="240"/>
      <c r="T96" s="240"/>
    </row>
    <row r="97" spans="3:20" s="183" customFormat="1" ht="12.75">
      <c r="C97" s="335"/>
      <c r="R97" s="240"/>
      <c r="T97" s="240"/>
    </row>
    <row r="98" spans="3:20" s="183" customFormat="1" ht="12.75">
      <c r="C98" s="335"/>
      <c r="R98" s="240"/>
      <c r="T98" s="240"/>
    </row>
    <row r="99" spans="3:20" s="183" customFormat="1" ht="12.75">
      <c r="C99" s="335"/>
      <c r="R99" s="240"/>
      <c r="T99" s="240"/>
    </row>
    <row r="100" spans="3:20" s="183" customFormat="1" ht="12.75">
      <c r="C100" s="335"/>
      <c r="R100" s="240"/>
      <c r="T100" s="240"/>
    </row>
    <row r="101" spans="3:20" s="183" customFormat="1" ht="12.75">
      <c r="C101" s="335"/>
      <c r="R101" s="240"/>
      <c r="T101" s="240"/>
    </row>
    <row r="102" spans="3:20" s="183" customFormat="1" ht="12.75">
      <c r="C102" s="335"/>
      <c r="R102" s="240"/>
      <c r="T102" s="240"/>
    </row>
    <row r="103" spans="3:20" s="183" customFormat="1" ht="12.75">
      <c r="C103" s="335"/>
      <c r="R103" s="240"/>
      <c r="T103" s="240"/>
    </row>
    <row r="104" spans="3:20" s="183" customFormat="1" ht="12.75">
      <c r="C104" s="335"/>
      <c r="R104" s="240"/>
      <c r="T104" s="240"/>
    </row>
    <row r="105" spans="3:20" s="183" customFormat="1" ht="12.75">
      <c r="C105" s="335"/>
      <c r="R105" s="240"/>
      <c r="T105" s="240"/>
    </row>
    <row r="106" spans="3:20" s="183" customFormat="1" ht="12.75">
      <c r="C106" s="335"/>
      <c r="R106" s="240"/>
      <c r="T106" s="240"/>
    </row>
    <row r="107" spans="3:20" s="183" customFormat="1" ht="12.75">
      <c r="C107" s="335"/>
      <c r="R107" s="240"/>
      <c r="T107" s="240"/>
    </row>
    <row r="108" spans="3:20" s="183" customFormat="1" ht="12.75">
      <c r="C108" s="335"/>
      <c r="R108" s="240"/>
      <c r="T108" s="240"/>
    </row>
    <row r="109" spans="3:20" s="183" customFormat="1" ht="12.75">
      <c r="C109" s="335"/>
      <c r="R109" s="240"/>
      <c r="T109" s="240"/>
    </row>
    <row r="110" spans="3:20" s="183" customFormat="1" ht="12.75">
      <c r="C110" s="335"/>
      <c r="R110" s="240"/>
      <c r="T110" s="240"/>
    </row>
    <row r="111" spans="3:20" s="183" customFormat="1" ht="12.75">
      <c r="C111" s="335"/>
      <c r="R111" s="240"/>
      <c r="T111" s="240"/>
    </row>
    <row r="112" spans="3:20" s="183" customFormat="1" ht="12.75">
      <c r="C112" s="335"/>
      <c r="R112" s="240"/>
      <c r="T112" s="240"/>
    </row>
    <row r="113" spans="3:20" s="183" customFormat="1" ht="12.75">
      <c r="C113" s="335"/>
      <c r="R113" s="240"/>
      <c r="T113" s="240"/>
    </row>
    <row r="114" spans="3:20" s="183" customFormat="1" ht="12.75">
      <c r="C114" s="335"/>
      <c r="R114" s="240"/>
      <c r="T114" s="240"/>
    </row>
    <row r="115" spans="3:20" s="183" customFormat="1" ht="12.75">
      <c r="C115" s="335"/>
      <c r="R115" s="240"/>
      <c r="T115" s="240"/>
    </row>
    <row r="116" spans="3:20" s="183" customFormat="1" ht="12.75">
      <c r="C116" s="335"/>
      <c r="R116" s="240"/>
      <c r="T116" s="240"/>
    </row>
    <row r="117" spans="3:20" s="183" customFormat="1" ht="12.75">
      <c r="C117" s="335"/>
      <c r="R117" s="240"/>
      <c r="T117" s="240"/>
    </row>
    <row r="118" spans="3:20" s="183" customFormat="1" ht="12.75">
      <c r="C118" s="335"/>
      <c r="R118" s="240"/>
      <c r="T118" s="240"/>
    </row>
    <row r="119" spans="3:20" s="183" customFormat="1" ht="12.75">
      <c r="C119" s="335"/>
      <c r="R119" s="240"/>
      <c r="T119" s="240"/>
    </row>
    <row r="120" spans="3:20" s="183" customFormat="1" ht="12.75">
      <c r="C120" s="335"/>
      <c r="R120" s="240"/>
      <c r="T120" s="240"/>
    </row>
    <row r="121" spans="3:20" s="183" customFormat="1" ht="12.75">
      <c r="C121" s="335"/>
      <c r="R121" s="240"/>
      <c r="T121" s="240"/>
    </row>
    <row r="122" spans="3:20" s="183" customFormat="1" ht="12.75">
      <c r="C122" s="335"/>
      <c r="R122" s="240"/>
      <c r="T122" s="240"/>
    </row>
    <row r="123" spans="3:20" s="183" customFormat="1" ht="12.75">
      <c r="C123" s="335"/>
      <c r="R123" s="240"/>
      <c r="T123" s="240"/>
    </row>
    <row r="124" spans="3:20" s="183" customFormat="1" ht="12.75">
      <c r="C124" s="335"/>
      <c r="R124" s="240"/>
      <c r="T124" s="240"/>
    </row>
    <row r="125" spans="3:20" s="183" customFormat="1" ht="12.75">
      <c r="C125" s="335"/>
      <c r="R125" s="240"/>
      <c r="T125" s="240"/>
    </row>
    <row r="126" spans="3:20" s="183" customFormat="1" ht="12.75">
      <c r="C126" s="335"/>
      <c r="R126" s="240"/>
      <c r="T126" s="240"/>
    </row>
    <row r="127" spans="3:20" s="183" customFormat="1" ht="12.75">
      <c r="C127" s="335"/>
      <c r="R127" s="240"/>
      <c r="T127" s="240"/>
    </row>
    <row r="128" spans="3:20" s="183" customFormat="1" ht="12.75">
      <c r="C128" s="335"/>
      <c r="R128" s="240"/>
      <c r="T128" s="240"/>
    </row>
    <row r="129" spans="3:20" s="183" customFormat="1" ht="12.75">
      <c r="C129" s="335"/>
      <c r="R129" s="240"/>
      <c r="T129" s="240"/>
    </row>
    <row r="130" spans="3:20" s="183" customFormat="1" ht="12.75">
      <c r="C130" s="335"/>
      <c r="R130" s="240"/>
      <c r="T130" s="240"/>
    </row>
    <row r="131" spans="3:20" s="183" customFormat="1" ht="12.75">
      <c r="C131" s="335"/>
      <c r="R131" s="240"/>
      <c r="T131" s="240"/>
    </row>
    <row r="132" spans="3:20" s="183" customFormat="1" ht="12.75">
      <c r="C132" s="335"/>
      <c r="R132" s="240"/>
      <c r="T132" s="240"/>
    </row>
    <row r="133" spans="3:20" s="183" customFormat="1" ht="12.75">
      <c r="C133" s="335"/>
      <c r="R133" s="240"/>
      <c r="T133" s="240"/>
    </row>
    <row r="134" spans="3:20" s="183" customFormat="1" ht="12.75">
      <c r="C134" s="335"/>
      <c r="R134" s="240"/>
      <c r="T134" s="240"/>
    </row>
    <row r="135" spans="3:20" s="183" customFormat="1" ht="12.75">
      <c r="C135" s="335"/>
      <c r="R135" s="240"/>
      <c r="T135" s="240"/>
    </row>
    <row r="136" spans="3:20" s="183" customFormat="1" ht="12.75">
      <c r="C136" s="335"/>
      <c r="R136" s="240"/>
      <c r="T136" s="240"/>
    </row>
    <row r="137" spans="3:20" s="183" customFormat="1" ht="12.75">
      <c r="C137" s="335"/>
      <c r="R137" s="240"/>
      <c r="T137" s="240"/>
    </row>
    <row r="138" spans="3:20" s="183" customFormat="1" ht="12.75">
      <c r="C138" s="335"/>
      <c r="R138" s="240"/>
      <c r="T138" s="240"/>
    </row>
    <row r="139" spans="3:20" s="183" customFormat="1" ht="12.75">
      <c r="C139" s="335"/>
      <c r="R139" s="240"/>
      <c r="T139" s="240"/>
    </row>
    <row r="140" spans="3:20" s="183" customFormat="1" ht="12.75">
      <c r="C140" s="335"/>
      <c r="R140" s="240"/>
      <c r="T140" s="240"/>
    </row>
    <row r="141" spans="3:20" s="183" customFormat="1" ht="12.75">
      <c r="C141" s="335"/>
      <c r="R141" s="240"/>
      <c r="T141" s="240"/>
    </row>
    <row r="142" spans="3:20" s="183" customFormat="1" ht="12.75">
      <c r="C142" s="335"/>
      <c r="R142" s="240"/>
      <c r="T142" s="240"/>
    </row>
    <row r="143" spans="3:20" s="183" customFormat="1" ht="12.75">
      <c r="C143" s="335"/>
      <c r="R143" s="240"/>
      <c r="T143" s="240"/>
    </row>
    <row r="144" spans="3:20" s="183" customFormat="1" ht="12.75">
      <c r="C144" s="335"/>
      <c r="R144" s="240"/>
      <c r="T144" s="240"/>
    </row>
    <row r="145" spans="3:20" s="183" customFormat="1" ht="12.75">
      <c r="C145" s="335"/>
      <c r="R145" s="240"/>
      <c r="T145" s="240"/>
    </row>
    <row r="146" spans="3:20" s="183" customFormat="1" ht="12.75">
      <c r="C146" s="335"/>
      <c r="R146" s="240"/>
      <c r="T146" s="240"/>
    </row>
    <row r="147" spans="3:20" s="183" customFormat="1" ht="12.75">
      <c r="C147" s="335"/>
      <c r="R147" s="240"/>
      <c r="T147" s="240"/>
    </row>
    <row r="148" spans="3:20" s="183" customFormat="1" ht="12.75">
      <c r="C148" s="335"/>
      <c r="R148" s="240"/>
      <c r="T148" s="240"/>
    </row>
    <row r="149" spans="3:20" s="183" customFormat="1" ht="12.75">
      <c r="C149" s="335"/>
      <c r="R149" s="240"/>
      <c r="T149" s="240"/>
    </row>
    <row r="150" spans="3:20" s="183" customFormat="1" ht="12.75">
      <c r="C150" s="335"/>
      <c r="R150" s="240"/>
      <c r="T150" s="240"/>
    </row>
    <row r="151" spans="3:20" s="183" customFormat="1" ht="12.75">
      <c r="C151" s="335"/>
      <c r="R151" s="240"/>
      <c r="T151" s="240"/>
    </row>
    <row r="152" spans="3:20" s="183" customFormat="1" ht="12.75">
      <c r="C152" s="335"/>
      <c r="R152" s="240"/>
      <c r="T152" s="240"/>
    </row>
    <row r="153" spans="3:20" s="183" customFormat="1" ht="12.75">
      <c r="C153" s="335"/>
      <c r="R153" s="240"/>
      <c r="T153" s="240"/>
    </row>
    <row r="154" spans="3:20" s="183" customFormat="1" ht="12.75">
      <c r="C154" s="335"/>
      <c r="R154" s="240"/>
      <c r="T154" s="240"/>
    </row>
    <row r="155" spans="3:20" s="183" customFormat="1" ht="12.75">
      <c r="C155" s="335"/>
      <c r="R155" s="240"/>
      <c r="T155" s="240"/>
    </row>
    <row r="156" spans="3:20" s="183" customFormat="1" ht="12.75">
      <c r="C156" s="335"/>
      <c r="R156" s="240"/>
      <c r="T156" s="240"/>
    </row>
    <row r="157" spans="3:20" s="183" customFormat="1" ht="12.75">
      <c r="C157" s="335"/>
      <c r="R157" s="240"/>
      <c r="T157" s="240"/>
    </row>
    <row r="158" spans="3:20" s="183" customFormat="1" ht="12.75">
      <c r="C158" s="335"/>
      <c r="R158" s="240"/>
      <c r="T158" s="240"/>
    </row>
    <row r="159" spans="3:20" s="183" customFormat="1" ht="12.75">
      <c r="C159" s="335"/>
      <c r="R159" s="240"/>
      <c r="T159" s="240"/>
    </row>
    <row r="160" spans="3:20" s="183" customFormat="1" ht="12.75">
      <c r="C160" s="335"/>
      <c r="R160" s="240"/>
      <c r="T160" s="240"/>
    </row>
    <row r="161" spans="3:20" s="183" customFormat="1" ht="12.75">
      <c r="C161" s="335"/>
      <c r="R161" s="240"/>
      <c r="T161" s="240"/>
    </row>
    <row r="162" spans="3:20" s="183" customFormat="1" ht="12.75">
      <c r="C162" s="335"/>
      <c r="R162" s="240"/>
      <c r="T162" s="240"/>
    </row>
    <row r="163" spans="3:20" s="183" customFormat="1" ht="12.75">
      <c r="C163" s="335"/>
      <c r="R163" s="240"/>
      <c r="T163" s="240"/>
    </row>
    <row r="164" spans="3:20" s="183" customFormat="1" ht="12.75">
      <c r="C164" s="335"/>
      <c r="R164" s="240"/>
      <c r="T164" s="240"/>
    </row>
    <row r="165" spans="3:20" s="183" customFormat="1" ht="12.75">
      <c r="C165" s="335"/>
      <c r="R165" s="240"/>
      <c r="T165" s="240"/>
    </row>
    <row r="166" spans="3:20" s="183" customFormat="1" ht="12.75">
      <c r="C166" s="335"/>
      <c r="R166" s="240"/>
      <c r="T166" s="240"/>
    </row>
    <row r="167" spans="3:20" s="183" customFormat="1" ht="12.75">
      <c r="C167" s="335"/>
      <c r="R167" s="240"/>
      <c r="T167" s="240"/>
    </row>
    <row r="168" spans="3:20" s="183" customFormat="1" ht="12.75">
      <c r="C168" s="335"/>
      <c r="R168" s="240"/>
      <c r="T168" s="240"/>
    </row>
    <row r="169" spans="3:20" s="183" customFormat="1" ht="12.75">
      <c r="C169" s="335"/>
      <c r="R169" s="240"/>
      <c r="T169" s="240"/>
    </row>
    <row r="170" spans="3:20" s="183" customFormat="1" ht="12.75">
      <c r="C170" s="335"/>
      <c r="R170" s="240"/>
      <c r="T170" s="240"/>
    </row>
    <row r="171" spans="3:20" s="183" customFormat="1" ht="12.75">
      <c r="C171" s="335"/>
      <c r="R171" s="240"/>
      <c r="T171" s="240"/>
    </row>
    <row r="172" spans="3:20" s="183" customFormat="1" ht="12.75">
      <c r="C172" s="335"/>
      <c r="R172" s="240"/>
      <c r="T172" s="240"/>
    </row>
    <row r="173" spans="3:20" s="183" customFormat="1" ht="12.75">
      <c r="C173" s="335"/>
      <c r="R173" s="240"/>
      <c r="T173" s="240"/>
    </row>
    <row r="174" spans="3:20" s="183" customFormat="1" ht="12.75">
      <c r="C174" s="335"/>
      <c r="R174" s="240"/>
      <c r="T174" s="240"/>
    </row>
    <row r="175" spans="3:20" s="183" customFormat="1" ht="12.75">
      <c r="C175" s="335"/>
      <c r="R175" s="240"/>
      <c r="T175" s="240"/>
    </row>
    <row r="176" spans="3:20" s="183" customFormat="1" ht="12.75">
      <c r="C176" s="335"/>
      <c r="R176" s="240"/>
      <c r="T176" s="240"/>
    </row>
    <row r="177" spans="3:20" s="183" customFormat="1" ht="12.75">
      <c r="C177" s="335"/>
      <c r="R177" s="240"/>
      <c r="T177" s="240"/>
    </row>
    <row r="178" spans="3:20" s="183" customFormat="1" ht="12.75">
      <c r="C178" s="335"/>
      <c r="R178" s="240"/>
      <c r="T178" s="240"/>
    </row>
    <row r="179" spans="3:20" s="183" customFormat="1" ht="12.75">
      <c r="C179" s="335"/>
      <c r="R179" s="240"/>
      <c r="T179" s="240"/>
    </row>
    <row r="180" spans="3:20" s="183" customFormat="1" ht="12.75">
      <c r="C180" s="335"/>
      <c r="R180" s="240"/>
      <c r="T180" s="240"/>
    </row>
    <row r="181" spans="3:20" s="183" customFormat="1" ht="12.75">
      <c r="C181" s="335"/>
      <c r="R181" s="240"/>
      <c r="T181" s="240"/>
    </row>
    <row r="182" spans="3:20" s="183" customFormat="1" ht="12.75">
      <c r="C182" s="335"/>
      <c r="R182" s="240"/>
      <c r="T182" s="240"/>
    </row>
    <row r="183" spans="3:20" s="183" customFormat="1" ht="12.75">
      <c r="C183" s="335"/>
      <c r="R183" s="240"/>
      <c r="T183" s="240"/>
    </row>
    <row r="184" spans="3:20" s="183" customFormat="1" ht="12.75">
      <c r="C184" s="335"/>
      <c r="R184" s="240"/>
      <c r="T184" s="240"/>
    </row>
    <row r="185" spans="3:20" s="183" customFormat="1" ht="12.75">
      <c r="C185" s="335"/>
      <c r="R185" s="240"/>
      <c r="T185" s="240"/>
    </row>
    <row r="186" spans="3:20" s="183" customFormat="1" ht="12.75">
      <c r="C186" s="335"/>
      <c r="R186" s="240"/>
      <c r="T186" s="240"/>
    </row>
    <row r="187" spans="3:20" s="183" customFormat="1" ht="12.75">
      <c r="C187" s="335"/>
      <c r="R187" s="240"/>
      <c r="T187" s="240"/>
    </row>
    <row r="188" spans="3:20" s="183" customFormat="1" ht="12.75">
      <c r="C188" s="335"/>
      <c r="R188" s="240"/>
      <c r="T188" s="240"/>
    </row>
    <row r="189" spans="3:20" s="183" customFormat="1" ht="12.75">
      <c r="C189" s="335"/>
      <c r="R189" s="240"/>
      <c r="T189" s="240"/>
    </row>
    <row r="190" spans="3:20" s="183" customFormat="1" ht="12.75">
      <c r="C190" s="335"/>
      <c r="R190" s="240"/>
      <c r="T190" s="240"/>
    </row>
    <row r="191" spans="3:20" s="183" customFormat="1" ht="12.75">
      <c r="C191" s="335"/>
      <c r="R191" s="240"/>
      <c r="T191" s="240"/>
    </row>
    <row r="192" spans="3:20" s="183" customFormat="1" ht="12.75">
      <c r="C192" s="335"/>
      <c r="R192" s="240"/>
      <c r="T192" s="240"/>
    </row>
    <row r="193" spans="3:20" s="183" customFormat="1" ht="12.75">
      <c r="C193" s="335"/>
      <c r="R193" s="240"/>
      <c r="T193" s="240"/>
    </row>
    <row r="194" spans="3:20" s="183" customFormat="1" ht="12.75">
      <c r="C194" s="335"/>
      <c r="R194" s="240"/>
      <c r="T194" s="240"/>
    </row>
    <row r="195" spans="3:20" s="183" customFormat="1" ht="12.75">
      <c r="C195" s="335"/>
      <c r="R195" s="240"/>
      <c r="T195" s="240"/>
    </row>
    <row r="196" spans="3:20" s="183" customFormat="1" ht="12.75">
      <c r="C196" s="335"/>
      <c r="R196" s="240"/>
      <c r="T196" s="240"/>
    </row>
    <row r="197" spans="3:20" s="183" customFormat="1" ht="12.75">
      <c r="C197" s="335"/>
      <c r="R197" s="240"/>
      <c r="T197" s="240"/>
    </row>
    <row r="198" spans="3:20" s="183" customFormat="1" ht="12.75">
      <c r="C198" s="335"/>
      <c r="R198" s="240"/>
      <c r="T198" s="240"/>
    </row>
    <row r="199" spans="3:20" s="183" customFormat="1" ht="12.75">
      <c r="C199" s="335"/>
      <c r="R199" s="240"/>
      <c r="T199" s="240"/>
    </row>
    <row r="200" spans="3:20" s="183" customFormat="1" ht="12.75">
      <c r="C200" s="335"/>
      <c r="R200" s="240"/>
      <c r="T200" s="240"/>
    </row>
    <row r="201" spans="3:20" s="183" customFormat="1" ht="12.75">
      <c r="C201" s="335"/>
      <c r="R201" s="240"/>
      <c r="T201" s="240"/>
    </row>
    <row r="202" spans="3:20" s="183" customFormat="1" ht="12.75">
      <c r="C202" s="335"/>
      <c r="R202" s="240"/>
      <c r="T202" s="240"/>
    </row>
    <row r="203" spans="3:20" s="183" customFormat="1" ht="12.75">
      <c r="C203" s="335"/>
      <c r="R203" s="240"/>
      <c r="T203" s="240"/>
    </row>
    <row r="204" spans="3:20" s="183" customFormat="1" ht="12.75">
      <c r="C204" s="335"/>
      <c r="R204" s="240"/>
      <c r="T204" s="240"/>
    </row>
    <row r="205" spans="3:20" s="183" customFormat="1" ht="12.75">
      <c r="C205" s="335"/>
      <c r="R205" s="240"/>
      <c r="T205" s="240"/>
    </row>
    <row r="206" spans="3:20" s="183" customFormat="1" ht="12.75">
      <c r="C206" s="335"/>
      <c r="R206" s="240"/>
      <c r="T206" s="240"/>
    </row>
    <row r="207" spans="3:20" s="183" customFormat="1" ht="12.75">
      <c r="C207" s="335"/>
      <c r="R207" s="240"/>
      <c r="T207" s="240"/>
    </row>
    <row r="208" spans="3:20" s="183" customFormat="1" ht="12.75">
      <c r="C208" s="335"/>
      <c r="R208" s="240"/>
      <c r="T208" s="240"/>
    </row>
    <row r="209" spans="3:20" s="183" customFormat="1" ht="12.75">
      <c r="C209" s="335"/>
      <c r="R209" s="240"/>
      <c r="T209" s="240"/>
    </row>
    <row r="210" spans="3:20" s="183" customFormat="1" ht="12.75">
      <c r="C210" s="335"/>
      <c r="R210" s="240"/>
      <c r="T210" s="240"/>
    </row>
    <row r="211" spans="3:20" s="183" customFormat="1" ht="12.75">
      <c r="C211" s="335"/>
      <c r="R211" s="240"/>
      <c r="T211" s="240"/>
    </row>
    <row r="212" spans="3:20" s="183" customFormat="1" ht="12.75">
      <c r="C212" s="335"/>
      <c r="R212" s="240"/>
      <c r="T212" s="240"/>
    </row>
    <row r="213" spans="3:20" s="183" customFormat="1" ht="12.75">
      <c r="C213" s="335"/>
      <c r="R213" s="240"/>
      <c r="T213" s="240"/>
    </row>
    <row r="214" spans="3:20" s="183" customFormat="1" ht="12.75">
      <c r="C214" s="335"/>
      <c r="R214" s="240"/>
      <c r="T214" s="240"/>
    </row>
    <row r="215" spans="3:20" s="183" customFormat="1" ht="12.75">
      <c r="C215" s="335"/>
      <c r="R215" s="240"/>
      <c r="T215" s="240"/>
    </row>
    <row r="216" spans="3:20" s="183" customFormat="1" ht="12.75">
      <c r="C216" s="335"/>
      <c r="R216" s="240"/>
      <c r="T216" s="240"/>
    </row>
    <row r="217" spans="3:20" s="183" customFormat="1" ht="12.75">
      <c r="C217" s="335"/>
      <c r="R217" s="240"/>
      <c r="T217" s="240"/>
    </row>
    <row r="218" spans="3:20" s="183" customFormat="1" ht="12.75">
      <c r="C218" s="335"/>
      <c r="R218" s="240"/>
      <c r="T218" s="240"/>
    </row>
    <row r="219" spans="3:20" s="183" customFormat="1" ht="12.75">
      <c r="C219" s="335"/>
      <c r="R219" s="240"/>
      <c r="T219" s="240"/>
    </row>
    <row r="220" spans="3:20" s="183" customFormat="1" ht="12.75">
      <c r="C220" s="335"/>
      <c r="R220" s="240"/>
      <c r="T220" s="240"/>
    </row>
    <row r="221" spans="3:20" s="183" customFormat="1" ht="12.75">
      <c r="C221" s="335"/>
      <c r="R221" s="240"/>
      <c r="T221" s="240"/>
    </row>
    <row r="222" spans="3:20" s="183" customFormat="1" ht="12.75">
      <c r="C222" s="335"/>
      <c r="R222" s="240"/>
      <c r="T222" s="240"/>
    </row>
    <row r="223" spans="3:20" s="183" customFormat="1" ht="12.75">
      <c r="C223" s="335"/>
      <c r="R223" s="240"/>
      <c r="T223" s="240"/>
    </row>
    <row r="224" spans="3:20" s="183" customFormat="1" ht="12.75">
      <c r="C224" s="335"/>
      <c r="R224" s="240"/>
      <c r="T224" s="240"/>
    </row>
    <row r="225" spans="3:20" s="183" customFormat="1" ht="12.75">
      <c r="C225" s="335"/>
      <c r="R225" s="240"/>
      <c r="T225" s="240"/>
    </row>
    <row r="226" spans="3:20" s="183" customFormat="1" ht="12.75">
      <c r="C226" s="335"/>
      <c r="R226" s="240"/>
      <c r="T226" s="240"/>
    </row>
    <row r="227" spans="3:20" s="183" customFormat="1" ht="12.75">
      <c r="C227" s="335"/>
      <c r="R227" s="240"/>
      <c r="T227" s="240"/>
    </row>
    <row r="228" spans="3:20" s="183" customFormat="1" ht="12.75">
      <c r="C228" s="335"/>
      <c r="R228" s="240"/>
      <c r="T228" s="240"/>
    </row>
    <row r="229" spans="3:20" s="183" customFormat="1" ht="12.75">
      <c r="C229" s="335"/>
      <c r="R229" s="240"/>
      <c r="T229" s="240"/>
    </row>
    <row r="230" spans="3:20" s="183" customFormat="1" ht="12.75">
      <c r="C230" s="335"/>
      <c r="R230" s="240"/>
      <c r="T230" s="240"/>
    </row>
    <row r="231" spans="3:20" s="183" customFormat="1" ht="12.75">
      <c r="C231" s="335"/>
      <c r="R231" s="240"/>
      <c r="T231" s="240"/>
    </row>
    <row r="232" spans="3:20" s="183" customFormat="1" ht="12.75">
      <c r="C232" s="335"/>
      <c r="R232" s="240"/>
      <c r="T232" s="240"/>
    </row>
    <row r="233" spans="3:20" s="183" customFormat="1" ht="12.75">
      <c r="C233" s="335"/>
      <c r="R233" s="240"/>
      <c r="T233" s="240"/>
    </row>
    <row r="234" spans="3:20" s="183" customFormat="1" ht="12.75">
      <c r="C234" s="335"/>
      <c r="R234" s="240"/>
      <c r="T234" s="240"/>
    </row>
    <row r="235" spans="3:20" s="183" customFormat="1" ht="12.75">
      <c r="C235" s="335"/>
      <c r="R235" s="240"/>
      <c r="T235" s="240"/>
    </row>
    <row r="236" spans="3:20" s="183" customFormat="1" ht="12.75">
      <c r="C236" s="335"/>
      <c r="R236" s="240"/>
      <c r="T236" s="240"/>
    </row>
    <row r="237" spans="3:20" s="183" customFormat="1" ht="12.75">
      <c r="C237" s="335"/>
      <c r="R237" s="240"/>
      <c r="T237" s="240"/>
    </row>
    <row r="238" spans="3:20" s="183" customFormat="1" ht="12.75">
      <c r="C238" s="335"/>
      <c r="R238" s="240"/>
      <c r="T238" s="240"/>
    </row>
    <row r="239" spans="3:20" s="183" customFormat="1" ht="12.75">
      <c r="C239" s="335"/>
      <c r="R239" s="240"/>
      <c r="T239" s="240"/>
    </row>
    <row r="240" spans="3:20" s="183" customFormat="1" ht="12.75">
      <c r="C240" s="335"/>
      <c r="R240" s="240"/>
      <c r="T240" s="240"/>
    </row>
    <row r="241" spans="3:20" s="183" customFormat="1" ht="12.75">
      <c r="C241" s="335"/>
      <c r="R241" s="240"/>
      <c r="T241" s="240"/>
    </row>
    <row r="242" spans="3:20" s="183" customFormat="1" ht="12.75">
      <c r="C242" s="335"/>
      <c r="R242" s="240"/>
      <c r="T242" s="240"/>
    </row>
    <row r="243" spans="3:20" s="183" customFormat="1" ht="12.75">
      <c r="C243" s="335"/>
      <c r="R243" s="240"/>
      <c r="T243" s="240"/>
    </row>
    <row r="244" spans="3:20" s="183" customFormat="1" ht="12.75">
      <c r="C244" s="335"/>
      <c r="R244" s="240"/>
      <c r="T244" s="240"/>
    </row>
    <row r="245" spans="3:20" s="183" customFormat="1" ht="12.75">
      <c r="C245" s="335"/>
      <c r="R245" s="240"/>
      <c r="T245" s="240"/>
    </row>
    <row r="246" spans="3:20" s="183" customFormat="1" ht="12.75">
      <c r="C246" s="335"/>
      <c r="R246" s="240"/>
      <c r="T246" s="240"/>
    </row>
    <row r="247" spans="3:20" s="183" customFormat="1" ht="12.75">
      <c r="C247" s="335"/>
      <c r="R247" s="240"/>
      <c r="T247" s="240"/>
    </row>
    <row r="248" spans="3:20" s="183" customFormat="1" ht="12.75">
      <c r="C248" s="335"/>
      <c r="R248" s="240"/>
      <c r="T248" s="240"/>
    </row>
    <row r="249" spans="3:20" s="183" customFormat="1" ht="12.75">
      <c r="C249" s="335"/>
      <c r="R249" s="240"/>
      <c r="T249" s="240"/>
    </row>
    <row r="250" spans="3:20" s="183" customFormat="1" ht="12.75">
      <c r="C250" s="335"/>
      <c r="R250" s="240"/>
      <c r="T250" s="240"/>
    </row>
    <row r="251" spans="3:20" s="183" customFormat="1" ht="12.75">
      <c r="C251" s="335"/>
      <c r="R251" s="240"/>
      <c r="T251" s="240"/>
    </row>
    <row r="252" spans="3:20" s="183" customFormat="1" ht="12.75">
      <c r="C252" s="335"/>
      <c r="R252" s="240"/>
      <c r="T252" s="240"/>
    </row>
    <row r="253" spans="3:20" s="183" customFormat="1" ht="12.75">
      <c r="C253" s="335"/>
      <c r="R253" s="240"/>
      <c r="T253" s="240"/>
    </row>
    <row r="254" spans="3:20" s="183" customFormat="1" ht="12.75">
      <c r="C254" s="335"/>
      <c r="R254" s="240"/>
      <c r="T254" s="240"/>
    </row>
    <row r="255" spans="3:20" s="183" customFormat="1" ht="12.75">
      <c r="C255" s="335"/>
      <c r="R255" s="240"/>
      <c r="T255" s="240"/>
    </row>
    <row r="256" spans="3:20" s="183" customFormat="1" ht="12.75">
      <c r="C256" s="335"/>
      <c r="R256" s="240"/>
      <c r="T256" s="240"/>
    </row>
    <row r="257" spans="3:20" s="183" customFormat="1" ht="12.75">
      <c r="C257" s="335"/>
      <c r="R257" s="240"/>
      <c r="T257" s="240"/>
    </row>
    <row r="258" spans="3:20" s="183" customFormat="1" ht="12.75">
      <c r="C258" s="335"/>
      <c r="R258" s="240"/>
      <c r="T258" s="240"/>
    </row>
    <row r="259" spans="3:20" s="183" customFormat="1" ht="12.75">
      <c r="C259" s="335"/>
      <c r="R259" s="240"/>
      <c r="T259" s="240"/>
    </row>
    <row r="260" spans="3:20" s="183" customFormat="1" ht="12.75">
      <c r="C260" s="335"/>
      <c r="R260" s="240"/>
      <c r="T260" s="240"/>
    </row>
    <row r="261" spans="3:20" s="183" customFormat="1" ht="12.75">
      <c r="C261" s="335"/>
      <c r="R261" s="240"/>
      <c r="T261" s="240"/>
    </row>
    <row r="262" spans="3:20" s="183" customFormat="1" ht="12.75">
      <c r="C262" s="335"/>
      <c r="R262" s="240"/>
      <c r="T262" s="240"/>
    </row>
    <row r="263" spans="3:20" s="183" customFormat="1" ht="12.75">
      <c r="C263" s="335"/>
      <c r="R263" s="240"/>
      <c r="T263" s="240"/>
    </row>
    <row r="264" spans="3:20" s="183" customFormat="1" ht="12.75">
      <c r="C264" s="335"/>
      <c r="R264" s="240"/>
      <c r="T264" s="240"/>
    </row>
    <row r="265" spans="3:20" s="183" customFormat="1" ht="12.75">
      <c r="C265" s="335"/>
      <c r="R265" s="240"/>
      <c r="T265" s="240"/>
    </row>
    <row r="266" spans="3:20" s="183" customFormat="1" ht="12.75">
      <c r="C266" s="335"/>
      <c r="R266" s="240"/>
      <c r="T266" s="240"/>
    </row>
    <row r="267" spans="3:20" s="183" customFormat="1" ht="12.75">
      <c r="C267" s="335"/>
      <c r="R267" s="240"/>
      <c r="T267" s="240"/>
    </row>
    <row r="268" spans="3:20" s="183" customFormat="1" ht="12.75">
      <c r="C268" s="335"/>
      <c r="R268" s="240"/>
      <c r="T268" s="240"/>
    </row>
    <row r="269" spans="3:20" s="183" customFormat="1" ht="12.75">
      <c r="C269" s="335"/>
      <c r="R269" s="240"/>
      <c r="T269" s="240"/>
    </row>
    <row r="270" spans="3:20" s="183" customFormat="1" ht="12.75">
      <c r="C270" s="335"/>
      <c r="R270" s="240"/>
      <c r="T270" s="240"/>
    </row>
    <row r="271" spans="3:20" s="183" customFormat="1" ht="12.75">
      <c r="C271" s="335"/>
      <c r="R271" s="240"/>
      <c r="T271" s="240"/>
    </row>
    <row r="272" spans="3:20" s="183" customFormat="1" ht="12.75">
      <c r="C272" s="335"/>
      <c r="R272" s="240"/>
      <c r="T272" s="240"/>
    </row>
    <row r="273" spans="3:20" s="183" customFormat="1" ht="12.75">
      <c r="C273" s="335"/>
      <c r="R273" s="240"/>
      <c r="T273" s="240"/>
    </row>
    <row r="274" spans="3:20" s="183" customFormat="1" ht="12.75">
      <c r="C274" s="335"/>
      <c r="R274" s="240"/>
      <c r="T274" s="240"/>
    </row>
    <row r="275" spans="3:20" s="183" customFormat="1" ht="12.75">
      <c r="C275" s="335"/>
      <c r="R275" s="240"/>
      <c r="T275" s="240"/>
    </row>
    <row r="276" spans="3:20" s="183" customFormat="1" ht="12.75">
      <c r="C276" s="335"/>
      <c r="R276" s="240"/>
      <c r="T276" s="240"/>
    </row>
    <row r="277" spans="3:20" s="183" customFormat="1" ht="12.75">
      <c r="C277" s="335"/>
      <c r="R277" s="240"/>
      <c r="T277" s="240"/>
    </row>
    <row r="278" spans="3:20" s="183" customFormat="1" ht="12.75">
      <c r="C278" s="335"/>
      <c r="R278" s="240"/>
      <c r="T278" s="240"/>
    </row>
    <row r="279" spans="3:20" s="183" customFormat="1" ht="12.75">
      <c r="C279" s="335"/>
      <c r="R279" s="240"/>
      <c r="T279" s="240"/>
    </row>
    <row r="280" spans="3:20" s="183" customFormat="1" ht="12.75">
      <c r="C280" s="335"/>
      <c r="R280" s="240"/>
      <c r="T280" s="240"/>
    </row>
    <row r="281" spans="3:20" s="183" customFormat="1" ht="12.75">
      <c r="C281" s="335"/>
      <c r="R281" s="240"/>
      <c r="T281" s="240"/>
    </row>
    <row r="282" spans="3:20" s="183" customFormat="1" ht="12.75">
      <c r="C282" s="335"/>
      <c r="R282" s="240"/>
      <c r="T282" s="240"/>
    </row>
    <row r="283" spans="3:20" s="183" customFormat="1" ht="12.75">
      <c r="C283" s="335"/>
      <c r="R283" s="240"/>
      <c r="T283" s="240"/>
    </row>
    <row r="284" spans="3:20" s="183" customFormat="1" ht="12.75">
      <c r="C284" s="335"/>
      <c r="R284" s="240"/>
      <c r="T284" s="240"/>
    </row>
    <row r="285" spans="3:20" s="183" customFormat="1" ht="12.75">
      <c r="C285" s="335"/>
      <c r="R285" s="240"/>
      <c r="T285" s="240"/>
    </row>
    <row r="286" spans="3:20" s="183" customFormat="1" ht="12.75">
      <c r="C286" s="335"/>
      <c r="R286" s="240"/>
      <c r="T286" s="240"/>
    </row>
    <row r="287" spans="3:20" s="183" customFormat="1" ht="12.75">
      <c r="C287" s="335"/>
      <c r="R287" s="240"/>
      <c r="T287" s="240"/>
    </row>
    <row r="288" spans="3:20" s="183" customFormat="1" ht="12.75">
      <c r="C288" s="335"/>
      <c r="R288" s="240"/>
      <c r="T288" s="240"/>
    </row>
    <row r="289" spans="3:20" s="183" customFormat="1" ht="12.75">
      <c r="C289" s="335"/>
      <c r="R289" s="240"/>
      <c r="T289" s="240"/>
    </row>
    <row r="290" spans="3:20" s="183" customFormat="1" ht="12.75">
      <c r="C290" s="335"/>
      <c r="R290" s="240"/>
      <c r="T290" s="240"/>
    </row>
    <row r="291" spans="3:20" s="183" customFormat="1" ht="12.75">
      <c r="C291" s="335"/>
      <c r="R291" s="240"/>
      <c r="T291" s="240"/>
    </row>
    <row r="292" spans="3:20" s="183" customFormat="1" ht="12.75">
      <c r="C292" s="335"/>
      <c r="R292" s="240"/>
      <c r="T292" s="240"/>
    </row>
    <row r="293" spans="3:20" s="183" customFormat="1" ht="12.75">
      <c r="C293" s="335"/>
      <c r="R293" s="240"/>
      <c r="T293" s="240"/>
    </row>
    <row r="294" spans="3:20" s="183" customFormat="1" ht="12.75">
      <c r="C294" s="335"/>
      <c r="R294" s="240"/>
      <c r="T294" s="240"/>
    </row>
    <row r="295" spans="3:20" s="183" customFormat="1" ht="12.75">
      <c r="C295" s="335"/>
      <c r="R295" s="240"/>
      <c r="T295" s="240"/>
    </row>
    <row r="296" spans="3:20" s="183" customFormat="1" ht="12.75">
      <c r="C296" s="335"/>
      <c r="R296" s="240"/>
      <c r="T296" s="240"/>
    </row>
    <row r="297" spans="3:20" s="183" customFormat="1" ht="12.75">
      <c r="C297" s="335"/>
      <c r="R297" s="240"/>
      <c r="T297" s="240"/>
    </row>
    <row r="298" spans="3:20" s="183" customFormat="1" ht="12.75">
      <c r="C298" s="335"/>
      <c r="R298" s="240"/>
      <c r="T298" s="240"/>
    </row>
    <row r="299" spans="3:20" s="183" customFormat="1" ht="12.75">
      <c r="C299" s="335"/>
      <c r="R299" s="240"/>
      <c r="T299" s="240"/>
    </row>
    <row r="300" spans="3:20" s="183" customFormat="1" ht="12.75">
      <c r="C300" s="335"/>
      <c r="R300" s="240"/>
      <c r="T300" s="240"/>
    </row>
    <row r="301" spans="3:20" s="183" customFormat="1" ht="12.75">
      <c r="C301" s="335"/>
      <c r="R301" s="240"/>
      <c r="T301" s="240"/>
    </row>
    <row r="302" spans="3:20" s="183" customFormat="1" ht="12.75">
      <c r="C302" s="335"/>
      <c r="R302" s="240"/>
      <c r="T302" s="240"/>
    </row>
    <row r="303" spans="3:20" s="183" customFormat="1" ht="12.75">
      <c r="C303" s="335"/>
      <c r="R303" s="240"/>
      <c r="T303" s="240"/>
    </row>
    <row r="304" spans="3:20" s="183" customFormat="1" ht="12.75">
      <c r="C304" s="335"/>
      <c r="R304" s="240"/>
      <c r="T304" s="240"/>
    </row>
    <row r="305" spans="3:20" s="183" customFormat="1" ht="12.75">
      <c r="C305" s="335"/>
      <c r="R305" s="240"/>
      <c r="T305" s="240"/>
    </row>
    <row r="306" spans="3:20" s="183" customFormat="1" ht="12.75">
      <c r="C306" s="335"/>
      <c r="R306" s="240"/>
      <c r="T306" s="240"/>
    </row>
    <row r="307" spans="3:20" s="183" customFormat="1" ht="12.75">
      <c r="C307" s="335"/>
      <c r="R307" s="240"/>
      <c r="T307" s="240"/>
    </row>
    <row r="308" spans="3:20" s="183" customFormat="1" ht="12.75">
      <c r="C308" s="335"/>
      <c r="R308" s="240"/>
      <c r="T308" s="240"/>
    </row>
    <row r="309" spans="3:20" s="183" customFormat="1" ht="12.75">
      <c r="C309" s="335"/>
      <c r="R309" s="240"/>
      <c r="T309" s="240"/>
    </row>
    <row r="310" spans="3:20" s="183" customFormat="1" ht="12.75">
      <c r="C310" s="335"/>
      <c r="R310" s="240"/>
      <c r="T310" s="240"/>
    </row>
    <row r="311" spans="3:20" s="183" customFormat="1" ht="12.75">
      <c r="C311" s="335"/>
      <c r="R311" s="240"/>
      <c r="T311" s="240"/>
    </row>
    <row r="312" spans="3:20" s="183" customFormat="1" ht="12.75">
      <c r="C312" s="335"/>
      <c r="R312" s="240"/>
      <c r="T312" s="240"/>
    </row>
    <row r="313" spans="3:20" s="183" customFormat="1" ht="12.75">
      <c r="C313" s="335"/>
      <c r="R313" s="240"/>
      <c r="T313" s="240"/>
    </row>
    <row r="314" spans="3:20" s="183" customFormat="1" ht="12.75">
      <c r="C314" s="335"/>
      <c r="R314" s="240"/>
      <c r="T314" s="240"/>
    </row>
    <row r="315" spans="3:20" s="183" customFormat="1" ht="12.75">
      <c r="C315" s="335"/>
      <c r="R315" s="240"/>
      <c r="T315" s="240"/>
    </row>
    <row r="316" spans="3:20" s="183" customFormat="1" ht="12.75">
      <c r="C316" s="335"/>
      <c r="R316" s="240"/>
      <c r="T316" s="240"/>
    </row>
    <row r="317" spans="3:20" s="183" customFormat="1" ht="12.75">
      <c r="C317" s="335"/>
      <c r="R317" s="240"/>
      <c r="T317" s="240"/>
    </row>
    <row r="318" spans="3:20" s="183" customFormat="1" ht="12.75">
      <c r="C318" s="335"/>
      <c r="R318" s="240"/>
      <c r="T318" s="240"/>
    </row>
    <row r="319" spans="3:20" s="183" customFormat="1" ht="12.75">
      <c r="C319" s="335"/>
      <c r="R319" s="240"/>
      <c r="T319" s="240"/>
    </row>
    <row r="320" spans="3:20" s="183" customFormat="1" ht="12.75">
      <c r="C320" s="335"/>
      <c r="R320" s="240"/>
      <c r="T320" s="240"/>
    </row>
    <row r="321" spans="3:20" s="183" customFormat="1" ht="12.75">
      <c r="C321" s="335"/>
      <c r="R321" s="240"/>
      <c r="T321" s="240"/>
    </row>
    <row r="322" spans="3:20" s="183" customFormat="1" ht="12.75">
      <c r="C322" s="335"/>
      <c r="R322" s="240"/>
      <c r="T322" s="240"/>
    </row>
    <row r="323" spans="3:20" s="183" customFormat="1" ht="12.75">
      <c r="C323" s="335"/>
      <c r="R323" s="240"/>
      <c r="T323" s="240"/>
    </row>
    <row r="324" spans="3:20" s="183" customFormat="1" ht="12.75">
      <c r="C324" s="335"/>
      <c r="R324" s="240"/>
      <c r="T324" s="240"/>
    </row>
    <row r="325" spans="3:20" s="183" customFormat="1" ht="12.75">
      <c r="C325" s="335"/>
      <c r="R325" s="240"/>
      <c r="T325" s="240"/>
    </row>
    <row r="326" spans="3:20" s="183" customFormat="1" ht="12.75">
      <c r="C326" s="335"/>
      <c r="R326" s="240"/>
      <c r="T326" s="240"/>
    </row>
    <row r="327" spans="3:20" s="183" customFormat="1" ht="12.75">
      <c r="C327" s="335"/>
      <c r="R327" s="240"/>
      <c r="T327" s="240"/>
    </row>
    <row r="328" spans="3:20" s="183" customFormat="1" ht="12.75">
      <c r="C328" s="335"/>
      <c r="R328" s="240"/>
      <c r="T328" s="240"/>
    </row>
    <row r="329" spans="3:20" s="183" customFormat="1" ht="12.75">
      <c r="C329" s="335"/>
      <c r="R329" s="240"/>
      <c r="T329" s="240"/>
    </row>
    <row r="330" spans="3:20" s="183" customFormat="1" ht="12.75">
      <c r="C330" s="335"/>
      <c r="R330" s="240"/>
      <c r="T330" s="240"/>
    </row>
    <row r="331" spans="3:20" s="183" customFormat="1" ht="12.75">
      <c r="C331" s="335"/>
      <c r="R331" s="240"/>
      <c r="T331" s="240"/>
    </row>
    <row r="332" spans="3:20" s="183" customFormat="1" ht="12.75">
      <c r="C332" s="335"/>
      <c r="R332" s="240"/>
      <c r="T332" s="240"/>
    </row>
    <row r="333" spans="3:20" s="183" customFormat="1" ht="12.75">
      <c r="C333" s="335"/>
      <c r="R333" s="240"/>
      <c r="T333" s="240"/>
    </row>
    <row r="334" spans="3:20" s="183" customFormat="1" ht="12.75">
      <c r="C334" s="335"/>
      <c r="R334" s="240"/>
      <c r="T334" s="240"/>
    </row>
    <row r="335" spans="3:20" s="183" customFormat="1" ht="12.75">
      <c r="C335" s="335"/>
      <c r="R335" s="240"/>
      <c r="T335" s="240"/>
    </row>
    <row r="336" spans="3:20" s="183" customFormat="1" ht="12.75">
      <c r="C336" s="335"/>
      <c r="R336" s="240"/>
      <c r="T336" s="240"/>
    </row>
    <row r="337" spans="3:20" s="183" customFormat="1" ht="12.75">
      <c r="C337" s="335"/>
      <c r="R337" s="240"/>
      <c r="T337" s="240"/>
    </row>
    <row r="338" spans="3:20" s="183" customFormat="1" ht="12.75">
      <c r="C338" s="335"/>
      <c r="R338" s="240"/>
      <c r="T338" s="240"/>
    </row>
    <row r="339" spans="3:20" s="183" customFormat="1" ht="12.75">
      <c r="C339" s="335"/>
      <c r="R339" s="240"/>
      <c r="T339" s="240"/>
    </row>
    <row r="340" spans="3:20" s="183" customFormat="1" ht="12.75">
      <c r="C340" s="335"/>
      <c r="R340" s="240"/>
      <c r="T340" s="240"/>
    </row>
    <row r="341" spans="3:20" s="183" customFormat="1" ht="12.75">
      <c r="C341" s="335"/>
      <c r="R341" s="240"/>
      <c r="T341" s="240"/>
    </row>
    <row r="342" spans="3:20" s="183" customFormat="1" ht="12.75">
      <c r="C342" s="335"/>
      <c r="R342" s="240"/>
      <c r="T342" s="240"/>
    </row>
    <row r="343" spans="3:20" s="183" customFormat="1" ht="12.75">
      <c r="C343" s="335"/>
      <c r="R343" s="240"/>
      <c r="T343" s="240"/>
    </row>
    <row r="344" spans="3:20" s="183" customFormat="1" ht="12.75">
      <c r="C344" s="335"/>
      <c r="R344" s="240"/>
      <c r="T344" s="240"/>
    </row>
    <row r="345" spans="3:20" s="183" customFormat="1" ht="12.75">
      <c r="C345" s="335"/>
      <c r="R345" s="240"/>
      <c r="T345" s="240"/>
    </row>
    <row r="346" spans="3:20" s="183" customFormat="1" ht="12.75">
      <c r="C346" s="335"/>
      <c r="R346" s="240"/>
      <c r="T346" s="240"/>
    </row>
    <row r="347" spans="3:20" s="183" customFormat="1" ht="12.75">
      <c r="C347" s="335"/>
      <c r="R347" s="240"/>
      <c r="T347" s="240"/>
    </row>
    <row r="348" spans="3:20" s="183" customFormat="1" ht="12.75">
      <c r="C348" s="335"/>
      <c r="R348" s="240"/>
      <c r="T348" s="240"/>
    </row>
    <row r="349" spans="3:20" s="183" customFormat="1" ht="12.75">
      <c r="C349" s="335"/>
      <c r="R349" s="240"/>
      <c r="T349" s="240"/>
    </row>
    <row r="350" spans="3:20" s="183" customFormat="1" ht="12.75">
      <c r="C350" s="335"/>
      <c r="R350" s="240"/>
      <c r="T350" s="240"/>
    </row>
    <row r="351" spans="3:20" s="183" customFormat="1" ht="12.75">
      <c r="C351" s="335"/>
      <c r="R351" s="240"/>
      <c r="T351" s="240"/>
    </row>
    <row r="352" spans="3:20" s="183" customFormat="1" ht="12.75">
      <c r="C352" s="335"/>
      <c r="R352" s="240"/>
      <c r="T352" s="240"/>
    </row>
    <row r="353" spans="3:20" s="183" customFormat="1" ht="12.75">
      <c r="C353" s="335"/>
      <c r="R353" s="240"/>
      <c r="T353" s="240"/>
    </row>
    <row r="354" spans="3:20" s="183" customFormat="1" ht="12.75">
      <c r="C354" s="335"/>
      <c r="R354" s="240"/>
      <c r="T354" s="240"/>
    </row>
    <row r="355" spans="3:20" s="183" customFormat="1" ht="12.75">
      <c r="C355" s="335"/>
      <c r="R355" s="240"/>
      <c r="T355" s="240"/>
    </row>
    <row r="356" spans="3:20" s="183" customFormat="1" ht="12.75">
      <c r="C356" s="335"/>
      <c r="R356" s="240"/>
      <c r="T356" s="240"/>
    </row>
    <row r="357" spans="3:20" s="183" customFormat="1" ht="12.75">
      <c r="C357" s="335"/>
      <c r="R357" s="240"/>
      <c r="T357" s="240"/>
    </row>
    <row r="358" spans="3:20" s="183" customFormat="1" ht="12.75">
      <c r="C358" s="335"/>
      <c r="R358" s="240"/>
      <c r="T358" s="240"/>
    </row>
    <row r="359" spans="3:20" s="183" customFormat="1" ht="12.75">
      <c r="C359" s="335"/>
      <c r="R359" s="240"/>
      <c r="T359" s="240"/>
    </row>
    <row r="360" spans="3:20" s="183" customFormat="1" ht="12.75">
      <c r="C360" s="335"/>
      <c r="R360" s="240"/>
      <c r="T360" s="240"/>
    </row>
    <row r="361" spans="3:20" s="183" customFormat="1" ht="12.75">
      <c r="C361" s="335"/>
      <c r="R361" s="240"/>
      <c r="T361" s="240"/>
    </row>
    <row r="362" spans="3:20" s="183" customFormat="1" ht="12.75">
      <c r="C362" s="335"/>
      <c r="R362" s="240"/>
      <c r="T362" s="240"/>
    </row>
    <row r="363" spans="3:20" s="183" customFormat="1" ht="12.75">
      <c r="C363" s="335"/>
      <c r="R363" s="240"/>
      <c r="T363" s="240"/>
    </row>
    <row r="364" spans="3:20" s="183" customFormat="1" ht="12.75">
      <c r="C364" s="335"/>
      <c r="R364" s="240"/>
      <c r="T364" s="240"/>
    </row>
    <row r="365" spans="3:20" s="183" customFormat="1" ht="12.75">
      <c r="C365" s="335"/>
      <c r="R365" s="240"/>
      <c r="T365" s="240"/>
    </row>
    <row r="366" spans="3:20" s="183" customFormat="1" ht="12.75">
      <c r="C366" s="335"/>
      <c r="R366" s="240"/>
      <c r="T366" s="240"/>
    </row>
    <row r="367" spans="3:20" s="183" customFormat="1" ht="12.75">
      <c r="C367" s="335"/>
      <c r="R367" s="240"/>
      <c r="T367" s="240"/>
    </row>
    <row r="368" spans="3:20" s="183" customFormat="1" ht="12.75">
      <c r="C368" s="335"/>
      <c r="R368" s="240"/>
      <c r="T368" s="240"/>
    </row>
    <row r="369" spans="3:20" s="183" customFormat="1" ht="12.75">
      <c r="C369" s="335"/>
      <c r="R369" s="240"/>
      <c r="T369" s="240"/>
    </row>
    <row r="370" spans="3:20" s="183" customFormat="1" ht="12.75">
      <c r="C370" s="335"/>
      <c r="R370" s="240"/>
      <c r="T370" s="240"/>
    </row>
    <row r="371" spans="3:20" s="183" customFormat="1" ht="12.75">
      <c r="C371" s="335"/>
      <c r="R371" s="240"/>
      <c r="T371" s="240"/>
    </row>
    <row r="372" spans="3:20" s="183" customFormat="1" ht="12.75">
      <c r="C372" s="335"/>
      <c r="R372" s="240"/>
      <c r="T372" s="240"/>
    </row>
    <row r="373" spans="3:20" s="183" customFormat="1" ht="12.75">
      <c r="C373" s="335"/>
      <c r="R373" s="240"/>
      <c r="T373" s="240"/>
    </row>
    <row r="374" spans="3:20" s="183" customFormat="1" ht="12.75">
      <c r="C374" s="335"/>
      <c r="R374" s="240"/>
      <c r="T374" s="240"/>
    </row>
    <row r="375" spans="3:20" s="183" customFormat="1" ht="12.75">
      <c r="C375" s="335"/>
      <c r="R375" s="240"/>
      <c r="T375" s="240"/>
    </row>
    <row r="376" spans="3:20" s="183" customFormat="1" ht="12.75">
      <c r="C376" s="335"/>
      <c r="R376" s="240"/>
      <c r="T376" s="240"/>
    </row>
    <row r="377" spans="3:20" s="183" customFormat="1" ht="12.75">
      <c r="C377" s="335"/>
      <c r="R377" s="240"/>
      <c r="T377" s="240"/>
    </row>
    <row r="378" spans="3:20" s="183" customFormat="1" ht="12.75">
      <c r="C378" s="335"/>
      <c r="R378" s="240"/>
      <c r="T378" s="240"/>
    </row>
    <row r="379" spans="3:20" s="183" customFormat="1" ht="12.75">
      <c r="C379" s="335"/>
      <c r="R379" s="240"/>
      <c r="T379" s="240"/>
    </row>
    <row r="380" spans="3:20" s="183" customFormat="1" ht="12.75">
      <c r="C380" s="335"/>
      <c r="R380" s="240"/>
      <c r="T380" s="240"/>
    </row>
    <row r="381" spans="3:20" s="183" customFormat="1" ht="12.75">
      <c r="C381" s="335"/>
      <c r="R381" s="240"/>
      <c r="T381" s="240"/>
    </row>
    <row r="382" spans="3:20" s="183" customFormat="1" ht="12.75">
      <c r="C382" s="335"/>
      <c r="R382" s="240"/>
      <c r="T382" s="240"/>
    </row>
    <row r="383" spans="3:20" s="183" customFormat="1" ht="12.75">
      <c r="C383" s="335"/>
      <c r="R383" s="240"/>
      <c r="T383" s="240"/>
    </row>
    <row r="384" spans="3:20" s="183" customFormat="1" ht="12.75">
      <c r="C384" s="335"/>
      <c r="R384" s="240"/>
      <c r="T384" s="240"/>
    </row>
    <row r="385" spans="3:20" s="183" customFormat="1" ht="12.75">
      <c r="C385" s="335"/>
      <c r="R385" s="240"/>
      <c r="T385" s="240"/>
    </row>
    <row r="386" spans="3:20" s="183" customFormat="1" ht="12.75">
      <c r="C386" s="335"/>
      <c r="R386" s="240"/>
      <c r="T386" s="240"/>
    </row>
    <row r="387" spans="3:20" s="183" customFormat="1" ht="12.75">
      <c r="C387" s="335"/>
      <c r="R387" s="240"/>
      <c r="T387" s="240"/>
    </row>
    <row r="388" spans="3:20" s="183" customFormat="1" ht="12.75">
      <c r="C388" s="335"/>
      <c r="R388" s="240"/>
      <c r="T388" s="240"/>
    </row>
    <row r="389" spans="3:20" s="183" customFormat="1" ht="12.75">
      <c r="C389" s="335"/>
      <c r="R389" s="240"/>
      <c r="T389" s="240"/>
    </row>
    <row r="390" spans="3:20" s="183" customFormat="1" ht="12.75">
      <c r="C390" s="335"/>
      <c r="R390" s="240"/>
      <c r="T390" s="240"/>
    </row>
    <row r="391" spans="3:20" s="183" customFormat="1" ht="12.75">
      <c r="C391" s="335"/>
      <c r="R391" s="240"/>
      <c r="T391" s="240"/>
    </row>
    <row r="392" spans="3:20" s="183" customFormat="1" ht="12.75">
      <c r="C392" s="335"/>
      <c r="R392" s="240"/>
      <c r="T392" s="240"/>
    </row>
    <row r="393" spans="3:20" s="183" customFormat="1" ht="12.75">
      <c r="C393" s="335"/>
      <c r="R393" s="240"/>
      <c r="T393" s="240"/>
    </row>
    <row r="394" spans="3:20" s="183" customFormat="1" ht="12.75">
      <c r="C394" s="335"/>
      <c r="R394" s="240"/>
      <c r="T394" s="240"/>
    </row>
    <row r="395" spans="3:20" s="183" customFormat="1" ht="12.75">
      <c r="C395" s="335"/>
      <c r="R395" s="240"/>
      <c r="T395" s="240"/>
    </row>
    <row r="396" spans="3:20" s="183" customFormat="1" ht="12.75">
      <c r="C396" s="335"/>
      <c r="R396" s="240"/>
      <c r="T396" s="240"/>
    </row>
    <row r="397" spans="3:20" s="183" customFormat="1" ht="12.75">
      <c r="C397" s="335"/>
      <c r="R397" s="240"/>
      <c r="T397" s="240"/>
    </row>
    <row r="398" spans="3:20" s="183" customFormat="1" ht="12.75">
      <c r="C398" s="335"/>
      <c r="R398" s="240"/>
      <c r="T398" s="240"/>
    </row>
    <row r="399" spans="3:20" s="183" customFormat="1" ht="12.75">
      <c r="C399" s="335"/>
      <c r="R399" s="240"/>
      <c r="T399" s="240"/>
    </row>
    <row r="400" spans="3:20" s="183" customFormat="1" ht="12.75">
      <c r="C400" s="335"/>
      <c r="R400" s="240"/>
      <c r="T400" s="240"/>
    </row>
    <row r="401" spans="3:20" s="183" customFormat="1" ht="12.75">
      <c r="C401" s="335"/>
      <c r="R401" s="240"/>
      <c r="T401" s="240"/>
    </row>
    <row r="402" spans="3:20" s="183" customFormat="1" ht="12.75">
      <c r="C402" s="335"/>
      <c r="R402" s="240"/>
      <c r="T402" s="240"/>
    </row>
    <row r="403" spans="3:20" s="183" customFormat="1" ht="12.75">
      <c r="C403" s="335"/>
      <c r="R403" s="240"/>
      <c r="T403" s="240"/>
    </row>
    <row r="404" spans="3:20" s="183" customFormat="1" ht="12.75">
      <c r="C404" s="335"/>
      <c r="R404" s="240"/>
      <c r="T404" s="240"/>
    </row>
    <row r="405" spans="3:20" s="183" customFormat="1" ht="12.75">
      <c r="C405" s="335"/>
      <c r="R405" s="240"/>
      <c r="T405" s="240"/>
    </row>
    <row r="406" spans="3:20" s="183" customFormat="1" ht="12.75">
      <c r="C406" s="335"/>
      <c r="R406" s="240"/>
      <c r="T406" s="240"/>
    </row>
    <row r="407" spans="3:20" s="183" customFormat="1" ht="12.75">
      <c r="C407" s="335"/>
      <c r="R407" s="240"/>
      <c r="T407" s="240"/>
    </row>
    <row r="408" spans="3:20" s="183" customFormat="1" ht="12.75">
      <c r="C408" s="335"/>
      <c r="R408" s="240"/>
      <c r="T408" s="240"/>
    </row>
    <row r="409" spans="3:20" s="183" customFormat="1" ht="12.75">
      <c r="C409" s="335"/>
      <c r="R409" s="240"/>
      <c r="T409" s="240"/>
    </row>
    <row r="410" spans="3:20" s="183" customFormat="1" ht="12.75">
      <c r="C410" s="335"/>
      <c r="R410" s="240"/>
      <c r="T410" s="240"/>
    </row>
    <row r="411" spans="3:20" s="183" customFormat="1" ht="12.75">
      <c r="C411" s="335"/>
      <c r="R411" s="240"/>
      <c r="T411" s="240"/>
    </row>
    <row r="412" spans="3:20" s="183" customFormat="1" ht="12.75">
      <c r="C412" s="335"/>
      <c r="R412" s="240"/>
      <c r="T412" s="240"/>
    </row>
    <row r="413" spans="3:20" s="183" customFormat="1" ht="12.75">
      <c r="C413" s="335"/>
      <c r="R413" s="240"/>
      <c r="T413" s="240"/>
    </row>
    <row r="414" spans="3:20" s="183" customFormat="1" ht="12.75">
      <c r="C414" s="335"/>
      <c r="R414" s="240"/>
      <c r="T414" s="240"/>
    </row>
    <row r="415" spans="3:20" s="183" customFormat="1" ht="12.75">
      <c r="C415" s="335"/>
      <c r="R415" s="240"/>
      <c r="T415" s="240"/>
    </row>
    <row r="416" spans="3:20" s="183" customFormat="1" ht="12.75">
      <c r="C416" s="335"/>
      <c r="R416" s="240"/>
      <c r="T416" s="240"/>
    </row>
    <row r="417" spans="3:20" s="183" customFormat="1" ht="12.75">
      <c r="C417" s="335"/>
      <c r="R417" s="240"/>
      <c r="T417" s="240"/>
    </row>
    <row r="418" spans="3:20" s="183" customFormat="1" ht="12.75">
      <c r="C418" s="335"/>
      <c r="R418" s="240"/>
      <c r="T418" s="240"/>
    </row>
    <row r="419" spans="3:20" s="183" customFormat="1" ht="12.75">
      <c r="C419" s="335"/>
      <c r="R419" s="240"/>
      <c r="T419" s="240"/>
    </row>
    <row r="420" spans="3:20" s="183" customFormat="1" ht="12.75">
      <c r="C420" s="335"/>
      <c r="R420" s="240"/>
      <c r="T420" s="240"/>
    </row>
    <row r="421" spans="3:20" s="183" customFormat="1" ht="12.75">
      <c r="C421" s="335"/>
      <c r="R421" s="240"/>
      <c r="T421" s="240"/>
    </row>
    <row r="422" spans="3:20" s="183" customFormat="1" ht="12.75">
      <c r="C422" s="335"/>
      <c r="R422" s="240"/>
      <c r="T422" s="240"/>
    </row>
    <row r="423" spans="3:20" s="183" customFormat="1" ht="12.75">
      <c r="C423" s="335"/>
      <c r="R423" s="240"/>
      <c r="T423" s="240"/>
    </row>
    <row r="424" spans="3:20" s="183" customFormat="1" ht="12.75">
      <c r="C424" s="335"/>
      <c r="R424" s="240"/>
      <c r="T424" s="240"/>
    </row>
    <row r="425" spans="3:20" s="183" customFormat="1" ht="12.75">
      <c r="C425" s="335"/>
      <c r="R425" s="240"/>
      <c r="T425" s="240"/>
    </row>
    <row r="426" spans="3:20" s="183" customFormat="1" ht="12.75">
      <c r="C426" s="335"/>
      <c r="R426" s="240"/>
      <c r="T426" s="240"/>
    </row>
    <row r="427" spans="3:20" s="183" customFormat="1" ht="12.75">
      <c r="C427" s="335"/>
      <c r="R427" s="240"/>
      <c r="T427" s="240"/>
    </row>
    <row r="428" spans="3:20" s="183" customFormat="1" ht="12.75">
      <c r="C428" s="335"/>
      <c r="R428" s="240"/>
      <c r="T428" s="240"/>
    </row>
    <row r="429" spans="3:20" s="183" customFormat="1" ht="12.75">
      <c r="C429" s="335"/>
      <c r="R429" s="240"/>
      <c r="T429" s="240"/>
    </row>
    <row r="430" spans="3:20" s="183" customFormat="1" ht="12.75">
      <c r="C430" s="335"/>
      <c r="R430" s="240"/>
      <c r="T430" s="240"/>
    </row>
    <row r="431" spans="3:20" s="183" customFormat="1" ht="12.75">
      <c r="C431" s="335"/>
      <c r="R431" s="240"/>
      <c r="T431" s="240"/>
    </row>
    <row r="432" spans="3:20" s="183" customFormat="1" ht="12.75">
      <c r="C432" s="335"/>
      <c r="R432" s="240"/>
      <c r="T432" s="240"/>
    </row>
    <row r="433" spans="3:20" s="183" customFormat="1" ht="12.75">
      <c r="C433" s="335"/>
      <c r="R433" s="240"/>
      <c r="T433" s="240"/>
    </row>
    <row r="434" spans="3:20" s="183" customFormat="1" ht="12.75">
      <c r="C434" s="335"/>
      <c r="R434" s="240"/>
      <c r="T434" s="240"/>
    </row>
    <row r="435" spans="3:20" s="183" customFormat="1" ht="12.75">
      <c r="C435" s="335"/>
      <c r="R435" s="240"/>
      <c r="T435" s="240"/>
    </row>
    <row r="436" spans="3:20" s="183" customFormat="1" ht="12.75">
      <c r="C436" s="335"/>
      <c r="R436" s="240"/>
      <c r="T436" s="240"/>
    </row>
    <row r="437" spans="3:20" s="183" customFormat="1" ht="12.75">
      <c r="C437" s="335"/>
      <c r="R437" s="240"/>
      <c r="T437" s="240"/>
    </row>
    <row r="438" spans="3:20" s="183" customFormat="1" ht="12.75">
      <c r="C438" s="335"/>
      <c r="R438" s="240"/>
      <c r="T438" s="240"/>
    </row>
    <row r="439" spans="3:20" s="183" customFormat="1" ht="12.75">
      <c r="C439" s="335"/>
      <c r="R439" s="240"/>
      <c r="T439" s="240"/>
    </row>
    <row r="440" spans="3:20" s="183" customFormat="1" ht="12.75">
      <c r="C440" s="335"/>
      <c r="R440" s="240"/>
      <c r="T440" s="240"/>
    </row>
    <row r="441" spans="3:20" s="183" customFormat="1" ht="12.75">
      <c r="C441" s="335"/>
      <c r="R441" s="240"/>
      <c r="T441" s="240"/>
    </row>
    <row r="442" spans="3:20" s="183" customFormat="1" ht="12.75">
      <c r="C442" s="335"/>
      <c r="R442" s="240"/>
      <c r="T442" s="240"/>
    </row>
    <row r="443" spans="3:20" s="183" customFormat="1" ht="12.75">
      <c r="C443" s="335"/>
      <c r="R443" s="240"/>
      <c r="T443" s="240"/>
    </row>
    <row r="444" spans="3:20" s="183" customFormat="1" ht="12.75">
      <c r="C444" s="335"/>
      <c r="R444" s="240"/>
      <c r="T444" s="240"/>
    </row>
    <row r="445" spans="3:20" s="183" customFormat="1" ht="12.75">
      <c r="C445" s="335"/>
      <c r="R445" s="240"/>
      <c r="T445" s="240"/>
    </row>
    <row r="446" spans="3:20" s="183" customFormat="1" ht="12.75">
      <c r="C446" s="335"/>
      <c r="R446" s="240"/>
      <c r="T446" s="240"/>
    </row>
    <row r="447" spans="3:20" s="183" customFormat="1" ht="12.75">
      <c r="C447" s="335"/>
      <c r="R447" s="240"/>
      <c r="T447" s="240"/>
    </row>
    <row r="448" spans="3:20" s="183" customFormat="1" ht="12.75">
      <c r="C448" s="335"/>
      <c r="R448" s="240"/>
      <c r="T448" s="240"/>
    </row>
    <row r="449" spans="3:20" s="183" customFormat="1" ht="12.75">
      <c r="C449" s="335"/>
      <c r="R449" s="240"/>
      <c r="T449" s="240"/>
    </row>
    <row r="450" spans="3:20" s="183" customFormat="1" ht="12.75">
      <c r="C450" s="335"/>
      <c r="R450" s="240"/>
      <c r="T450" s="240"/>
    </row>
    <row r="451" spans="3:20" s="183" customFormat="1" ht="12.75">
      <c r="C451" s="335"/>
      <c r="R451" s="240"/>
      <c r="T451" s="240"/>
    </row>
    <row r="452" spans="3:20" s="183" customFormat="1" ht="12.75">
      <c r="C452" s="335"/>
      <c r="R452" s="240"/>
      <c r="T452" s="240"/>
    </row>
    <row r="453" spans="3:20" s="183" customFormat="1" ht="12.75">
      <c r="C453" s="335"/>
      <c r="R453" s="240"/>
      <c r="T453" s="240"/>
    </row>
    <row r="454" spans="3:20" s="183" customFormat="1" ht="12.75">
      <c r="C454" s="335"/>
      <c r="R454" s="240"/>
      <c r="T454" s="240"/>
    </row>
    <row r="455" spans="3:20" s="183" customFormat="1" ht="12.75">
      <c r="C455" s="335"/>
      <c r="R455" s="240"/>
      <c r="T455" s="240"/>
    </row>
    <row r="456" spans="3:20" s="183" customFormat="1" ht="12.75">
      <c r="C456" s="335"/>
      <c r="R456" s="240"/>
      <c r="T456" s="240"/>
    </row>
    <row r="457" spans="3:20" s="183" customFormat="1" ht="12.75">
      <c r="C457" s="335"/>
      <c r="R457" s="240"/>
      <c r="T457" s="240"/>
    </row>
    <row r="458" spans="3:20" s="183" customFormat="1" ht="12.75">
      <c r="C458" s="335"/>
      <c r="R458" s="240"/>
      <c r="T458" s="240"/>
    </row>
    <row r="459" spans="3:20" s="183" customFormat="1" ht="12.75">
      <c r="C459" s="335"/>
      <c r="R459" s="240"/>
      <c r="T459" s="240"/>
    </row>
    <row r="460" spans="3:20" s="183" customFormat="1" ht="12.75">
      <c r="C460" s="335"/>
      <c r="R460" s="240"/>
      <c r="T460" s="240"/>
    </row>
    <row r="461" spans="3:20" s="183" customFormat="1" ht="12.75">
      <c r="C461" s="335"/>
      <c r="R461" s="240"/>
      <c r="T461" s="240"/>
    </row>
    <row r="462" spans="3:20" s="183" customFormat="1" ht="12.75">
      <c r="C462" s="335"/>
      <c r="R462" s="240"/>
      <c r="T462" s="240"/>
    </row>
    <row r="463" spans="3:20" s="183" customFormat="1" ht="12.75">
      <c r="C463" s="335"/>
      <c r="R463" s="240"/>
      <c r="T463" s="240"/>
    </row>
    <row r="464" spans="3:20" s="183" customFormat="1" ht="12.75">
      <c r="C464" s="335"/>
      <c r="R464" s="240"/>
      <c r="T464" s="240"/>
    </row>
    <row r="465" spans="3:20" s="183" customFormat="1" ht="12.75">
      <c r="C465" s="335"/>
      <c r="R465" s="240"/>
      <c r="T465" s="240"/>
    </row>
    <row r="466" spans="3:20" s="183" customFormat="1" ht="12.75">
      <c r="C466" s="335"/>
      <c r="R466" s="240"/>
      <c r="T466" s="240"/>
    </row>
    <row r="467" spans="3:20" s="183" customFormat="1" ht="12.75">
      <c r="C467" s="335"/>
      <c r="R467" s="240"/>
      <c r="T467" s="240"/>
    </row>
    <row r="468" spans="3:20" s="183" customFormat="1" ht="12.75">
      <c r="C468" s="335"/>
      <c r="R468" s="240"/>
      <c r="T468" s="240"/>
    </row>
    <row r="469" spans="3:20" s="183" customFormat="1" ht="12.75">
      <c r="C469" s="335"/>
      <c r="R469" s="240"/>
      <c r="T469" s="240"/>
    </row>
    <row r="470" spans="3:20" s="183" customFormat="1" ht="12.75">
      <c r="C470" s="335"/>
      <c r="R470" s="240"/>
      <c r="T470" s="240"/>
    </row>
    <row r="471" spans="3:20" s="183" customFormat="1" ht="12.75">
      <c r="C471" s="335"/>
      <c r="R471" s="240"/>
      <c r="T471" s="240"/>
    </row>
    <row r="472" spans="3:20" s="183" customFormat="1" ht="12.75">
      <c r="C472" s="335"/>
      <c r="R472" s="240"/>
      <c r="T472" s="240"/>
    </row>
    <row r="473" spans="3:20" s="183" customFormat="1" ht="12.75">
      <c r="C473" s="335"/>
      <c r="R473" s="240"/>
      <c r="T473" s="240"/>
    </row>
    <row r="474" spans="3:20" s="183" customFormat="1" ht="12.75">
      <c r="C474" s="335"/>
      <c r="R474" s="240"/>
      <c r="T474" s="240"/>
    </row>
    <row r="475" spans="3:20" s="183" customFormat="1" ht="12.75">
      <c r="C475" s="335"/>
      <c r="R475" s="240"/>
      <c r="T475" s="240"/>
    </row>
    <row r="476" spans="3:20" s="183" customFormat="1" ht="12.75">
      <c r="C476" s="335"/>
      <c r="R476" s="240"/>
      <c r="T476" s="240"/>
    </row>
    <row r="477" spans="3:20" s="183" customFormat="1" ht="12.75">
      <c r="C477" s="335"/>
      <c r="R477" s="240"/>
      <c r="T477" s="240"/>
    </row>
    <row r="478" spans="3:20" s="183" customFormat="1" ht="12.75">
      <c r="C478" s="335"/>
      <c r="R478" s="240"/>
      <c r="T478" s="240"/>
    </row>
    <row r="479" spans="3:20" s="183" customFormat="1" ht="12.75">
      <c r="C479" s="335"/>
      <c r="R479" s="240"/>
      <c r="T479" s="240"/>
    </row>
    <row r="480" spans="3:20" s="183" customFormat="1" ht="12.75">
      <c r="C480" s="335"/>
      <c r="R480" s="240"/>
      <c r="T480" s="240"/>
    </row>
    <row r="481" spans="3:20" s="183" customFormat="1" ht="12.75">
      <c r="C481" s="335"/>
      <c r="R481" s="240"/>
      <c r="T481" s="240"/>
    </row>
    <row r="482" spans="3:20" s="183" customFormat="1" ht="12.75">
      <c r="C482" s="335"/>
      <c r="R482" s="240"/>
      <c r="T482" s="240"/>
    </row>
    <row r="483" spans="3:20" s="183" customFormat="1" ht="12.75">
      <c r="C483" s="335"/>
      <c r="R483" s="240"/>
      <c r="T483" s="240"/>
    </row>
    <row r="484" spans="3:20" s="183" customFormat="1" ht="12.75">
      <c r="C484" s="335"/>
      <c r="R484" s="240"/>
      <c r="T484" s="240"/>
    </row>
    <row r="485" spans="3:20" s="183" customFormat="1" ht="12.75">
      <c r="C485" s="335"/>
      <c r="R485" s="240"/>
      <c r="T485" s="240"/>
    </row>
    <row r="486" spans="3:20" s="183" customFormat="1" ht="12.75">
      <c r="C486" s="335"/>
      <c r="R486" s="240"/>
      <c r="T486" s="240"/>
    </row>
    <row r="487" spans="3:20" s="183" customFormat="1" ht="12.75">
      <c r="C487" s="335"/>
      <c r="R487" s="240"/>
      <c r="T487" s="240"/>
    </row>
    <row r="488" spans="3:20" s="183" customFormat="1" ht="12.75">
      <c r="C488" s="335"/>
      <c r="R488" s="240"/>
      <c r="T488" s="240"/>
    </row>
    <row r="489" spans="3:20" s="183" customFormat="1" ht="12.75">
      <c r="C489" s="335"/>
      <c r="R489" s="240"/>
      <c r="T489" s="240"/>
    </row>
    <row r="490" spans="3:20" s="183" customFormat="1" ht="12.75">
      <c r="C490" s="335"/>
      <c r="R490" s="240"/>
      <c r="T490" s="240"/>
    </row>
    <row r="491" spans="3:20" s="183" customFormat="1" ht="12.75">
      <c r="C491" s="335"/>
      <c r="R491" s="240"/>
      <c r="T491" s="240"/>
    </row>
    <row r="492" spans="3:20" s="183" customFormat="1" ht="12.75">
      <c r="C492" s="335"/>
      <c r="R492" s="240"/>
      <c r="T492" s="240"/>
    </row>
    <row r="493" spans="3:20" s="183" customFormat="1" ht="12.75">
      <c r="C493" s="335"/>
      <c r="R493" s="240"/>
      <c r="T493" s="240"/>
    </row>
    <row r="494" spans="3:20" s="183" customFormat="1" ht="12.75">
      <c r="C494" s="335"/>
      <c r="R494" s="240"/>
      <c r="T494" s="240"/>
    </row>
    <row r="495" spans="3:20" s="183" customFormat="1" ht="12.75">
      <c r="C495" s="335"/>
      <c r="R495" s="240"/>
      <c r="T495" s="240"/>
    </row>
    <row r="496" spans="3:20" s="183" customFormat="1" ht="12.75">
      <c r="C496" s="335"/>
      <c r="R496" s="240"/>
      <c r="T496" s="240"/>
    </row>
    <row r="497" spans="3:20" s="183" customFormat="1" ht="12.75">
      <c r="C497" s="335"/>
      <c r="R497" s="240"/>
      <c r="T497" s="240"/>
    </row>
    <row r="498" spans="3:20" s="183" customFormat="1" ht="12.75">
      <c r="C498" s="335"/>
      <c r="R498" s="240"/>
      <c r="T498" s="240"/>
    </row>
    <row r="499" spans="3:20" s="183" customFormat="1" ht="12.75">
      <c r="C499" s="335"/>
      <c r="R499" s="240"/>
      <c r="T499" s="240"/>
    </row>
    <row r="500" spans="3:20" s="183" customFormat="1" ht="12.75">
      <c r="C500" s="335"/>
      <c r="R500" s="240"/>
      <c r="T500" s="240"/>
    </row>
    <row r="501" spans="3:20" s="183" customFormat="1" ht="12.75">
      <c r="C501" s="335"/>
      <c r="R501" s="240"/>
      <c r="T501" s="240"/>
    </row>
    <row r="502" spans="3:20" s="183" customFormat="1" ht="12.75">
      <c r="C502" s="335"/>
      <c r="R502" s="240"/>
      <c r="T502" s="240"/>
    </row>
    <row r="503" spans="3:20" s="183" customFormat="1" ht="12.75">
      <c r="C503" s="335"/>
      <c r="R503" s="240"/>
      <c r="T503" s="240"/>
    </row>
    <row r="504" spans="3:20" s="183" customFormat="1" ht="12.75">
      <c r="C504" s="335"/>
      <c r="R504" s="240"/>
      <c r="T504" s="240"/>
    </row>
    <row r="505" spans="3:20" s="183" customFormat="1" ht="12.75">
      <c r="C505" s="335"/>
      <c r="R505" s="240"/>
      <c r="T505" s="240"/>
    </row>
    <row r="506" spans="3:20" s="183" customFormat="1" ht="12.75">
      <c r="C506" s="335"/>
      <c r="R506" s="240"/>
      <c r="T506" s="240"/>
    </row>
    <row r="507" spans="3:20" s="183" customFormat="1" ht="12.75">
      <c r="C507" s="335"/>
      <c r="R507" s="240"/>
      <c r="T507" s="240"/>
    </row>
    <row r="508" spans="3:20" s="183" customFormat="1" ht="12.75">
      <c r="C508" s="335"/>
      <c r="R508" s="240"/>
      <c r="T508" s="240"/>
    </row>
    <row r="509" spans="3:20" s="183" customFormat="1" ht="12.75">
      <c r="C509" s="335"/>
      <c r="R509" s="240"/>
      <c r="T509" s="240"/>
    </row>
    <row r="510" spans="3:20" s="183" customFormat="1" ht="12.75">
      <c r="C510" s="335"/>
      <c r="R510" s="240"/>
      <c r="T510" s="240"/>
    </row>
    <row r="511" spans="3:20" s="183" customFormat="1" ht="12.75">
      <c r="C511" s="335"/>
      <c r="R511" s="240"/>
      <c r="T511" s="240"/>
    </row>
    <row r="512" spans="3:20" s="183" customFormat="1" ht="12.75">
      <c r="C512" s="335"/>
      <c r="R512" s="240"/>
      <c r="T512" s="240"/>
    </row>
    <row r="513" spans="3:20" s="183" customFormat="1" ht="12.75">
      <c r="C513" s="335"/>
      <c r="R513" s="240"/>
      <c r="T513" s="240"/>
    </row>
    <row r="514" spans="3:20" s="183" customFormat="1" ht="12.75">
      <c r="C514" s="335"/>
      <c r="R514" s="240"/>
      <c r="T514" s="240"/>
    </row>
    <row r="515" spans="3:20" s="183" customFormat="1" ht="12.75">
      <c r="C515" s="335"/>
      <c r="R515" s="240"/>
      <c r="T515" s="240"/>
    </row>
    <row r="516" spans="3:20" s="183" customFormat="1" ht="12.75">
      <c r="C516" s="335"/>
      <c r="R516" s="240"/>
      <c r="T516" s="240"/>
    </row>
    <row r="517" spans="3:20" s="183" customFormat="1" ht="12.75">
      <c r="C517" s="335"/>
      <c r="R517" s="240"/>
      <c r="T517" s="240"/>
    </row>
    <row r="518" spans="3:20" s="183" customFormat="1" ht="12.75">
      <c r="C518" s="335"/>
      <c r="R518" s="240"/>
      <c r="T518" s="240"/>
    </row>
    <row r="519" spans="3:20" s="183" customFormat="1" ht="12.75">
      <c r="C519" s="335"/>
      <c r="R519" s="240"/>
      <c r="T519" s="240"/>
    </row>
    <row r="520" spans="3:20" s="183" customFormat="1" ht="12.75">
      <c r="C520" s="335"/>
      <c r="R520" s="240"/>
      <c r="T520" s="240"/>
    </row>
    <row r="521" spans="3:20" s="183" customFormat="1" ht="12.75">
      <c r="C521" s="335"/>
      <c r="R521" s="240"/>
      <c r="T521" s="240"/>
    </row>
    <row r="522" spans="3:20" s="183" customFormat="1" ht="12.75">
      <c r="C522" s="335"/>
      <c r="R522" s="240"/>
      <c r="T522" s="240"/>
    </row>
    <row r="523" spans="3:20" s="183" customFormat="1" ht="12.75">
      <c r="C523" s="335"/>
      <c r="R523" s="240"/>
      <c r="T523" s="240"/>
    </row>
    <row r="524" spans="3:20" s="183" customFormat="1" ht="12.75">
      <c r="C524" s="335"/>
      <c r="R524" s="240"/>
      <c r="T524" s="240"/>
    </row>
    <row r="525" spans="3:20" s="183" customFormat="1" ht="12.75">
      <c r="C525" s="335"/>
      <c r="R525" s="240"/>
      <c r="T525" s="240"/>
    </row>
    <row r="526" spans="3:20" s="183" customFormat="1" ht="12.75">
      <c r="C526" s="335"/>
      <c r="R526" s="240"/>
      <c r="T526" s="240"/>
    </row>
    <row r="527" spans="3:20" s="183" customFormat="1" ht="12.75">
      <c r="C527" s="335"/>
      <c r="R527" s="240"/>
      <c r="T527" s="240"/>
    </row>
    <row r="528" spans="3:20" s="183" customFormat="1" ht="12.75">
      <c r="C528" s="335"/>
      <c r="R528" s="240"/>
      <c r="T528" s="240"/>
    </row>
    <row r="529" spans="3:20" s="183" customFormat="1" ht="12.75">
      <c r="C529" s="335"/>
      <c r="R529" s="240"/>
      <c r="T529" s="240"/>
    </row>
    <row r="530" spans="3:20" s="183" customFormat="1" ht="12.75">
      <c r="C530" s="335"/>
      <c r="R530" s="240"/>
      <c r="T530" s="240"/>
    </row>
    <row r="531" spans="3:20" s="183" customFormat="1" ht="12.75">
      <c r="C531" s="335"/>
      <c r="R531" s="240"/>
      <c r="T531" s="240"/>
    </row>
    <row r="532" spans="3:20" s="183" customFormat="1" ht="12.75">
      <c r="C532" s="335"/>
      <c r="R532" s="240"/>
      <c r="T532" s="240"/>
    </row>
    <row r="533" spans="3:20" s="183" customFormat="1" ht="12.75">
      <c r="C533" s="335"/>
      <c r="R533" s="240"/>
      <c r="T533" s="240"/>
    </row>
    <row r="534" spans="3:20" s="183" customFormat="1" ht="12.75">
      <c r="C534" s="335"/>
      <c r="R534" s="240"/>
      <c r="T534" s="240"/>
    </row>
    <row r="535" spans="3:20" s="183" customFormat="1" ht="12.75">
      <c r="C535" s="335"/>
      <c r="R535" s="240"/>
      <c r="T535" s="240"/>
    </row>
    <row r="536" spans="3:20" s="183" customFormat="1" ht="12.75">
      <c r="C536" s="335"/>
      <c r="R536" s="240"/>
      <c r="T536" s="240"/>
    </row>
    <row r="537" spans="3:20" s="183" customFormat="1" ht="12.75">
      <c r="C537" s="335"/>
      <c r="R537" s="240"/>
      <c r="T537" s="240"/>
    </row>
    <row r="538" spans="3:20" s="183" customFormat="1" ht="12.75">
      <c r="C538" s="335"/>
      <c r="R538" s="240"/>
      <c r="T538" s="240"/>
    </row>
    <row r="539" spans="3:20" s="183" customFormat="1" ht="12.75">
      <c r="C539" s="335"/>
      <c r="R539" s="240"/>
      <c r="T539" s="240"/>
    </row>
    <row r="540" spans="3:20" s="183" customFormat="1" ht="12.75">
      <c r="C540" s="335"/>
      <c r="R540" s="240"/>
      <c r="T540" s="240"/>
    </row>
    <row r="541" spans="3:20" s="183" customFormat="1" ht="12.75">
      <c r="C541" s="335"/>
      <c r="R541" s="240"/>
      <c r="T541" s="240"/>
    </row>
    <row r="542" spans="3:20" s="183" customFormat="1" ht="12.75">
      <c r="C542" s="335"/>
      <c r="R542" s="240"/>
      <c r="T542" s="240"/>
    </row>
    <row r="543" spans="3:20" s="183" customFormat="1" ht="12.75">
      <c r="C543" s="335"/>
      <c r="R543" s="240"/>
      <c r="T543" s="240"/>
    </row>
    <row r="544" spans="3:20" s="183" customFormat="1" ht="12.75">
      <c r="C544" s="335"/>
      <c r="R544" s="240"/>
      <c r="T544" s="240"/>
    </row>
    <row r="545" spans="3:20" s="183" customFormat="1" ht="12.75">
      <c r="C545" s="335"/>
      <c r="R545" s="240"/>
      <c r="T545" s="240"/>
    </row>
    <row r="546" spans="3:20" s="183" customFormat="1" ht="12.75">
      <c r="C546" s="335"/>
      <c r="R546" s="240"/>
      <c r="T546" s="240"/>
    </row>
    <row r="547" spans="3:20" s="183" customFormat="1" ht="12.75">
      <c r="C547" s="335"/>
      <c r="R547" s="240"/>
      <c r="T547" s="240"/>
    </row>
    <row r="548" spans="3:20" s="183" customFormat="1" ht="12.75">
      <c r="C548" s="335"/>
      <c r="R548" s="240"/>
      <c r="T548" s="240"/>
    </row>
    <row r="549" spans="3:20" s="183" customFormat="1" ht="12.75">
      <c r="C549" s="335"/>
      <c r="R549" s="240"/>
      <c r="T549" s="240"/>
    </row>
    <row r="550" spans="3:20" s="183" customFormat="1" ht="12.75">
      <c r="C550" s="335"/>
      <c r="R550" s="240"/>
      <c r="T550" s="240"/>
    </row>
    <row r="551" spans="3:20" s="183" customFormat="1" ht="12.75">
      <c r="C551" s="335"/>
      <c r="R551" s="240"/>
      <c r="T551" s="240"/>
    </row>
    <row r="552" spans="3:20" s="183" customFormat="1" ht="12.75">
      <c r="C552" s="335"/>
      <c r="R552" s="240"/>
      <c r="T552" s="240"/>
    </row>
    <row r="553" spans="3:20" s="183" customFormat="1" ht="12.75">
      <c r="C553" s="335"/>
      <c r="R553" s="240"/>
      <c r="T553" s="240"/>
    </row>
    <row r="554" spans="3:20" s="183" customFormat="1" ht="12.75">
      <c r="C554" s="335"/>
      <c r="R554" s="240"/>
      <c r="T554" s="240"/>
    </row>
    <row r="555" spans="3:20" s="183" customFormat="1" ht="12.75">
      <c r="C555" s="335"/>
      <c r="R555" s="240"/>
      <c r="T555" s="240"/>
    </row>
    <row r="556" spans="3:20" s="183" customFormat="1" ht="12.75">
      <c r="C556" s="335"/>
      <c r="R556" s="240"/>
      <c r="T556" s="240"/>
    </row>
    <row r="557" spans="3:20" s="183" customFormat="1" ht="12.75">
      <c r="C557" s="335"/>
      <c r="R557" s="240"/>
      <c r="T557" s="240"/>
    </row>
    <row r="558" spans="3:20" s="183" customFormat="1" ht="12.75">
      <c r="C558" s="335"/>
      <c r="R558" s="240"/>
      <c r="T558" s="240"/>
    </row>
    <row r="559" spans="3:20" s="183" customFormat="1" ht="12.75">
      <c r="C559" s="335"/>
      <c r="R559" s="240"/>
      <c r="T559" s="240"/>
    </row>
    <row r="560" spans="3:20" s="183" customFormat="1" ht="12.75">
      <c r="C560" s="335"/>
      <c r="R560" s="240"/>
      <c r="T560" s="240"/>
    </row>
    <row r="561" spans="3:20" s="183" customFormat="1" ht="12.75">
      <c r="C561" s="335"/>
      <c r="R561" s="240"/>
      <c r="T561" s="240"/>
    </row>
    <row r="562" spans="3:20" s="183" customFormat="1" ht="12.75">
      <c r="C562" s="335"/>
      <c r="R562" s="240"/>
      <c r="T562" s="240"/>
    </row>
    <row r="563" spans="3:20" s="183" customFormat="1" ht="12.75">
      <c r="C563" s="335"/>
      <c r="R563" s="240"/>
      <c r="T563" s="240"/>
    </row>
    <row r="564" spans="3:20" s="183" customFormat="1" ht="12.75">
      <c r="C564" s="335"/>
      <c r="R564" s="240"/>
      <c r="T564" s="240"/>
    </row>
    <row r="565" spans="3:20" s="183" customFormat="1" ht="12.75">
      <c r="C565" s="335"/>
      <c r="R565" s="240"/>
      <c r="T565" s="240"/>
    </row>
    <row r="566" spans="3:20" s="183" customFormat="1" ht="12.75">
      <c r="C566" s="335"/>
      <c r="R566" s="240"/>
      <c r="T566" s="240"/>
    </row>
    <row r="567" spans="3:20" s="183" customFormat="1" ht="12.75">
      <c r="C567" s="335"/>
      <c r="R567" s="240"/>
      <c r="T567" s="240"/>
    </row>
    <row r="568" spans="3:20" s="183" customFormat="1" ht="12.75">
      <c r="C568" s="335"/>
      <c r="R568" s="240"/>
      <c r="T568" s="240"/>
    </row>
    <row r="569" spans="3:20" s="183" customFormat="1" ht="12.75">
      <c r="C569" s="335"/>
      <c r="R569" s="240"/>
      <c r="T569" s="240"/>
    </row>
    <row r="570" spans="3:20" s="183" customFormat="1" ht="12.75">
      <c r="C570" s="335"/>
      <c r="R570" s="240"/>
      <c r="T570" s="240"/>
    </row>
    <row r="571" spans="3:20" s="183" customFormat="1" ht="12.75">
      <c r="C571" s="335"/>
      <c r="R571" s="240"/>
      <c r="T571" s="240"/>
    </row>
    <row r="572" spans="3:20" s="183" customFormat="1" ht="12.75">
      <c r="C572" s="335"/>
      <c r="R572" s="240"/>
      <c r="T572" s="240"/>
    </row>
    <row r="573" spans="3:20" s="183" customFormat="1" ht="12.75">
      <c r="C573" s="335"/>
      <c r="R573" s="240"/>
      <c r="T573" s="240"/>
    </row>
    <row r="574" spans="3:20" s="183" customFormat="1" ht="12.75">
      <c r="C574" s="335"/>
      <c r="R574" s="240"/>
      <c r="T574" s="240"/>
    </row>
    <row r="575" spans="3:20" s="183" customFormat="1" ht="12.75">
      <c r="C575" s="335"/>
      <c r="R575" s="240"/>
      <c r="T575" s="240"/>
    </row>
    <row r="576" spans="3:20" s="183" customFormat="1" ht="12.75">
      <c r="C576" s="335"/>
      <c r="R576" s="240"/>
      <c r="T576" s="240"/>
    </row>
    <row r="577" spans="3:20" s="183" customFormat="1" ht="12.75">
      <c r="C577" s="335"/>
      <c r="R577" s="240"/>
      <c r="T577" s="240"/>
    </row>
    <row r="578" spans="3:20" s="183" customFormat="1" ht="12.75">
      <c r="C578" s="335"/>
      <c r="R578" s="240"/>
      <c r="T578" s="240"/>
    </row>
    <row r="579" spans="3:20" s="183" customFormat="1" ht="12.75">
      <c r="C579" s="335"/>
      <c r="R579" s="240"/>
      <c r="T579" s="240"/>
    </row>
    <row r="580" spans="3:20" s="183" customFormat="1" ht="12.75">
      <c r="C580" s="335"/>
      <c r="R580" s="240"/>
      <c r="T580" s="240"/>
    </row>
    <row r="581" spans="3:20" s="183" customFormat="1" ht="12.75">
      <c r="C581" s="335"/>
      <c r="R581" s="240"/>
      <c r="T581" s="240"/>
    </row>
    <row r="582" spans="3:20" s="183" customFormat="1" ht="12.75">
      <c r="C582" s="335"/>
      <c r="R582" s="240"/>
      <c r="T582" s="240"/>
    </row>
    <row r="583" spans="3:20" s="183" customFormat="1" ht="12.75">
      <c r="C583" s="335"/>
      <c r="R583" s="240"/>
      <c r="T583" s="240"/>
    </row>
    <row r="584" spans="3:20" s="183" customFormat="1" ht="12.75">
      <c r="C584" s="335"/>
      <c r="R584" s="240"/>
      <c r="T584" s="240"/>
    </row>
    <row r="585" spans="3:20" s="183" customFormat="1" ht="12.75">
      <c r="C585" s="335"/>
      <c r="R585" s="240"/>
      <c r="T585" s="240"/>
    </row>
    <row r="586" spans="3:20" s="183" customFormat="1" ht="12.75">
      <c r="C586" s="335"/>
      <c r="R586" s="240"/>
      <c r="T586" s="240"/>
    </row>
    <row r="587" spans="3:20" s="183" customFormat="1" ht="12.75">
      <c r="C587" s="335"/>
      <c r="R587" s="240"/>
      <c r="T587" s="240"/>
    </row>
    <row r="588" spans="3:20" s="183" customFormat="1" ht="12.75">
      <c r="C588" s="335"/>
      <c r="R588" s="240"/>
      <c r="T588" s="240"/>
    </row>
    <row r="589" spans="3:20" s="183" customFormat="1" ht="12.75">
      <c r="C589" s="335"/>
      <c r="R589" s="240"/>
      <c r="T589" s="240"/>
    </row>
    <row r="590" spans="3:20" s="183" customFormat="1" ht="12.75">
      <c r="C590" s="335"/>
      <c r="R590" s="240"/>
      <c r="T590" s="240"/>
    </row>
    <row r="591" spans="3:20" s="183" customFormat="1" ht="12.75">
      <c r="C591" s="335"/>
      <c r="R591" s="240"/>
      <c r="T591" s="240"/>
    </row>
    <row r="592" spans="3:20" s="183" customFormat="1" ht="12.75">
      <c r="C592" s="335"/>
      <c r="R592" s="240"/>
      <c r="T592" s="240"/>
    </row>
    <row r="593" spans="3:20" s="183" customFormat="1" ht="12.75">
      <c r="C593" s="335"/>
      <c r="R593" s="240"/>
      <c r="T593" s="240"/>
    </row>
    <row r="594" spans="3:20" s="183" customFormat="1" ht="12.75">
      <c r="C594" s="335"/>
      <c r="R594" s="240"/>
      <c r="T594" s="240"/>
    </row>
    <row r="595" spans="3:20" s="183" customFormat="1" ht="12.75">
      <c r="C595" s="335"/>
      <c r="R595" s="240"/>
      <c r="T595" s="240"/>
    </row>
    <row r="596" spans="3:20" s="183" customFormat="1" ht="12.75">
      <c r="C596" s="335"/>
      <c r="R596" s="240"/>
      <c r="T596" s="240"/>
    </row>
    <row r="597" spans="3:20" s="183" customFormat="1" ht="12.75">
      <c r="C597" s="335"/>
      <c r="R597" s="240"/>
      <c r="T597" s="240"/>
    </row>
    <row r="598" spans="3:20" s="183" customFormat="1" ht="12.75">
      <c r="C598" s="335"/>
      <c r="R598" s="240"/>
      <c r="T598" s="240"/>
    </row>
    <row r="599" spans="3:20" s="183" customFormat="1" ht="12.75">
      <c r="C599" s="335"/>
      <c r="R599" s="240"/>
      <c r="T599" s="240"/>
    </row>
    <row r="600" spans="3:20" s="183" customFormat="1" ht="12.75">
      <c r="C600" s="335"/>
      <c r="R600" s="240"/>
      <c r="T600" s="240"/>
    </row>
    <row r="601" spans="3:20" s="183" customFormat="1" ht="12.75">
      <c r="C601" s="335"/>
      <c r="R601" s="240"/>
      <c r="T601" s="240"/>
    </row>
    <row r="602" spans="3:20" s="183" customFormat="1" ht="12.75">
      <c r="C602" s="335"/>
      <c r="R602" s="240"/>
      <c r="T602" s="240"/>
    </row>
    <row r="603" spans="3:20" s="183" customFormat="1" ht="12.75">
      <c r="C603" s="335"/>
      <c r="R603" s="240"/>
      <c r="T603" s="240"/>
    </row>
    <row r="604" spans="3:20" s="183" customFormat="1" ht="12.75">
      <c r="C604" s="335"/>
      <c r="R604" s="240"/>
      <c r="T604" s="240"/>
    </row>
    <row r="605" spans="3:20" s="183" customFormat="1" ht="12.75">
      <c r="C605" s="335"/>
      <c r="R605" s="240"/>
      <c r="T605" s="240"/>
    </row>
    <row r="606" spans="3:20" s="183" customFormat="1" ht="12.75">
      <c r="C606" s="335"/>
      <c r="R606" s="240"/>
      <c r="T606" s="240"/>
    </row>
    <row r="607" spans="3:20" s="183" customFormat="1" ht="12.75">
      <c r="C607" s="335"/>
      <c r="R607" s="240"/>
      <c r="T607" s="240"/>
    </row>
    <row r="608" spans="3:20" s="183" customFormat="1" ht="12.75">
      <c r="C608" s="335"/>
      <c r="R608" s="240"/>
      <c r="T608" s="240"/>
    </row>
    <row r="609" spans="3:20" s="183" customFormat="1" ht="12.75">
      <c r="C609" s="335"/>
      <c r="R609" s="240"/>
      <c r="T609" s="240"/>
    </row>
    <row r="610" spans="3:20" s="183" customFormat="1" ht="12.75">
      <c r="C610" s="335"/>
      <c r="R610" s="240"/>
      <c r="T610" s="240"/>
    </row>
    <row r="611" spans="3:20" s="183" customFormat="1" ht="12.75">
      <c r="C611" s="335"/>
      <c r="R611" s="240"/>
      <c r="T611" s="240"/>
    </row>
    <row r="612" spans="3:20" s="183" customFormat="1" ht="12.75">
      <c r="C612" s="335"/>
      <c r="R612" s="240"/>
      <c r="T612" s="240"/>
    </row>
    <row r="613" spans="3:20" s="183" customFormat="1" ht="12.75">
      <c r="C613" s="335"/>
      <c r="R613" s="240"/>
      <c r="T613" s="240"/>
    </row>
    <row r="614" spans="3:20" s="183" customFormat="1" ht="12.75">
      <c r="C614" s="335"/>
      <c r="R614" s="240"/>
      <c r="T614" s="240"/>
    </row>
    <row r="615" spans="3:20" s="183" customFormat="1" ht="12.75">
      <c r="C615" s="335"/>
      <c r="R615" s="240"/>
      <c r="T615" s="240"/>
    </row>
    <row r="616" spans="3:20" s="183" customFormat="1" ht="12.75">
      <c r="C616" s="335"/>
      <c r="R616" s="240"/>
      <c r="T616" s="240"/>
    </row>
    <row r="617" spans="3:20" s="183" customFormat="1" ht="12.75">
      <c r="C617" s="335"/>
      <c r="R617" s="240"/>
      <c r="T617" s="240"/>
    </row>
    <row r="618" spans="3:20" s="183" customFormat="1" ht="12.75">
      <c r="C618" s="335"/>
      <c r="R618" s="240"/>
      <c r="T618" s="240"/>
    </row>
    <row r="619" spans="3:20" s="183" customFormat="1" ht="12.75">
      <c r="C619" s="335"/>
      <c r="R619" s="240"/>
      <c r="T619" s="240"/>
    </row>
    <row r="620" spans="3:20" s="183" customFormat="1" ht="12.75">
      <c r="C620" s="335"/>
      <c r="R620" s="240"/>
      <c r="T620" s="240"/>
    </row>
    <row r="621" spans="3:20" s="183" customFormat="1" ht="12.75">
      <c r="C621" s="335"/>
      <c r="R621" s="240"/>
      <c r="T621" s="240"/>
    </row>
    <row r="622" spans="3:20" s="183" customFormat="1" ht="12.75">
      <c r="C622" s="335"/>
      <c r="R622" s="240"/>
      <c r="T622" s="240"/>
    </row>
    <row r="623" spans="3:20" s="183" customFormat="1" ht="12.75">
      <c r="C623" s="335"/>
      <c r="R623" s="240"/>
      <c r="T623" s="240"/>
    </row>
    <row r="624" spans="3:20" s="183" customFormat="1" ht="12.75">
      <c r="C624" s="335"/>
      <c r="R624" s="240"/>
      <c r="T624" s="240"/>
    </row>
    <row r="625" spans="3:20" s="183" customFormat="1" ht="12.75">
      <c r="C625" s="335"/>
      <c r="R625" s="240"/>
      <c r="T625" s="240"/>
    </row>
    <row r="626" spans="3:20" s="183" customFormat="1" ht="12.75">
      <c r="C626" s="335"/>
      <c r="R626" s="240"/>
      <c r="T626" s="240"/>
    </row>
    <row r="627" spans="3:20" s="183" customFormat="1" ht="12.75">
      <c r="C627" s="335"/>
      <c r="R627" s="240"/>
      <c r="T627" s="240"/>
    </row>
    <row r="628" spans="3:20" s="183" customFormat="1" ht="12.75">
      <c r="C628" s="335"/>
      <c r="R628" s="240"/>
      <c r="T628" s="240"/>
    </row>
    <row r="629" spans="3:20" s="183" customFormat="1" ht="12.75">
      <c r="C629" s="335"/>
      <c r="R629" s="240"/>
      <c r="T629" s="240"/>
    </row>
    <row r="630" spans="3:20" s="183" customFormat="1" ht="12.75">
      <c r="C630" s="335"/>
      <c r="R630" s="240"/>
      <c r="T630" s="240"/>
    </row>
    <row r="631" spans="3:20" s="183" customFormat="1" ht="12.75">
      <c r="C631" s="335"/>
      <c r="R631" s="240"/>
      <c r="T631" s="240"/>
    </row>
    <row r="632" spans="3:20" s="183" customFormat="1" ht="12.75">
      <c r="C632" s="335"/>
      <c r="R632" s="240"/>
      <c r="T632" s="240"/>
    </row>
    <row r="633" spans="3:20" s="183" customFormat="1" ht="12.75">
      <c r="C633" s="335"/>
      <c r="R633" s="240"/>
      <c r="T633" s="240"/>
    </row>
    <row r="634" spans="3:20" s="183" customFormat="1" ht="12.75">
      <c r="C634" s="335"/>
      <c r="R634" s="240"/>
      <c r="T634" s="240"/>
    </row>
    <row r="635" spans="3:20" s="183" customFormat="1" ht="12.75">
      <c r="C635" s="335"/>
      <c r="R635" s="240"/>
      <c r="T635" s="240"/>
    </row>
    <row r="636" spans="3:20" s="183" customFormat="1" ht="12.75">
      <c r="C636" s="335"/>
      <c r="R636" s="240"/>
      <c r="T636" s="240"/>
    </row>
    <row r="637" spans="3:20" s="183" customFormat="1" ht="12.75">
      <c r="C637" s="335"/>
      <c r="R637" s="240"/>
      <c r="T637" s="240"/>
    </row>
    <row r="638" spans="3:20" s="183" customFormat="1" ht="12.75">
      <c r="C638" s="335"/>
      <c r="R638" s="240"/>
      <c r="T638" s="240"/>
    </row>
    <row r="639" spans="3:20" s="183" customFormat="1" ht="12.75">
      <c r="C639" s="335"/>
      <c r="R639" s="240"/>
      <c r="T639" s="240"/>
    </row>
    <row r="640" spans="3:20" s="183" customFormat="1" ht="12.75">
      <c r="C640" s="335"/>
      <c r="R640" s="240"/>
      <c r="T640" s="240"/>
    </row>
    <row r="641" spans="3:20" s="183" customFormat="1" ht="12.75">
      <c r="C641" s="335"/>
      <c r="R641" s="240"/>
      <c r="T641" s="240"/>
    </row>
    <row r="642" spans="3:20" s="183" customFormat="1" ht="12.75">
      <c r="C642" s="335"/>
      <c r="R642" s="240"/>
      <c r="T642" s="240"/>
    </row>
    <row r="643" spans="3:20" s="183" customFormat="1" ht="12.75">
      <c r="C643" s="335"/>
      <c r="R643" s="240"/>
      <c r="T643" s="240"/>
    </row>
    <row r="644" spans="3:20" s="183" customFormat="1" ht="12.75">
      <c r="C644" s="335"/>
      <c r="R644" s="240"/>
      <c r="T644" s="240"/>
    </row>
    <row r="645" spans="3:20" s="183" customFormat="1" ht="12.75">
      <c r="C645" s="335"/>
      <c r="R645" s="240"/>
      <c r="T645" s="240"/>
    </row>
    <row r="646" spans="3:20" s="183" customFormat="1" ht="12.75">
      <c r="C646" s="335"/>
      <c r="R646" s="240"/>
      <c r="T646" s="240"/>
    </row>
    <row r="647" spans="3:20" s="183" customFormat="1" ht="12.75">
      <c r="C647" s="335"/>
      <c r="R647" s="240"/>
      <c r="T647" s="240"/>
    </row>
    <row r="648" spans="3:20" s="183" customFormat="1" ht="12.75">
      <c r="C648" s="335"/>
      <c r="R648" s="240"/>
      <c r="T648" s="240"/>
    </row>
    <row r="649" spans="3:20" s="183" customFormat="1" ht="12.75">
      <c r="C649" s="335"/>
      <c r="R649" s="240"/>
      <c r="T649" s="240"/>
    </row>
    <row r="650" spans="3:20" s="183" customFormat="1" ht="12.75">
      <c r="C650" s="335"/>
      <c r="R650" s="240"/>
      <c r="T650" s="240"/>
    </row>
    <row r="651" spans="3:20" s="183" customFormat="1" ht="12.75">
      <c r="C651" s="335"/>
      <c r="R651" s="240"/>
      <c r="T651" s="240"/>
    </row>
    <row r="652" spans="3:20" s="183" customFormat="1" ht="12.75">
      <c r="C652" s="335"/>
      <c r="R652" s="240"/>
      <c r="T652" s="240"/>
    </row>
    <row r="653" spans="3:20" s="183" customFormat="1" ht="12.75">
      <c r="C653" s="335"/>
      <c r="R653" s="240"/>
      <c r="T653" s="240"/>
    </row>
    <row r="654" spans="3:20" s="183" customFormat="1" ht="12.75">
      <c r="C654" s="335"/>
      <c r="R654" s="240"/>
      <c r="T654" s="240"/>
    </row>
    <row r="655" spans="3:20" s="183" customFormat="1" ht="12.75">
      <c r="C655" s="335"/>
      <c r="R655" s="240"/>
      <c r="T655" s="240"/>
    </row>
    <row r="656" spans="3:20" s="183" customFormat="1" ht="12.75">
      <c r="C656" s="335"/>
      <c r="R656" s="240"/>
      <c r="T656" s="240"/>
    </row>
    <row r="657" spans="3:20" s="183" customFormat="1" ht="12.75">
      <c r="C657" s="335"/>
      <c r="R657" s="240"/>
      <c r="T657" s="240"/>
    </row>
    <row r="658" spans="3:20" s="183" customFormat="1" ht="12.75">
      <c r="C658" s="335"/>
      <c r="R658" s="240"/>
      <c r="T658" s="240"/>
    </row>
    <row r="659" spans="3:20" s="183" customFormat="1" ht="12.75">
      <c r="C659" s="335"/>
      <c r="R659" s="240"/>
      <c r="T659" s="240"/>
    </row>
    <row r="660" spans="3:20" s="183" customFormat="1" ht="12.75">
      <c r="C660" s="335"/>
      <c r="R660" s="240"/>
      <c r="T660" s="240"/>
    </row>
    <row r="661" spans="3:20" s="183" customFormat="1" ht="12.75">
      <c r="C661" s="335"/>
      <c r="R661" s="240"/>
      <c r="T661" s="240"/>
    </row>
    <row r="662" spans="3:20" s="183" customFormat="1" ht="12.75">
      <c r="C662" s="335"/>
      <c r="R662" s="240"/>
      <c r="T662" s="240"/>
    </row>
    <row r="663" spans="3:20" s="183" customFormat="1" ht="12.75">
      <c r="C663" s="335"/>
      <c r="R663" s="240"/>
      <c r="T663" s="240"/>
    </row>
    <row r="664" spans="3:20" s="183" customFormat="1" ht="12.75">
      <c r="C664" s="335"/>
      <c r="R664" s="240"/>
      <c r="T664" s="240"/>
    </row>
    <row r="665" spans="3:20" s="183" customFormat="1" ht="12.75">
      <c r="C665" s="335"/>
      <c r="R665" s="240"/>
      <c r="T665" s="240"/>
    </row>
    <row r="666" spans="3:20" s="183" customFormat="1" ht="12.75">
      <c r="C666" s="335"/>
      <c r="R666" s="240"/>
      <c r="T666" s="240"/>
    </row>
    <row r="667" spans="3:20" s="183" customFormat="1" ht="12.75">
      <c r="C667" s="335"/>
      <c r="R667" s="240"/>
      <c r="T667" s="240"/>
    </row>
    <row r="668" spans="3:20" s="183" customFormat="1" ht="12.75">
      <c r="C668" s="335"/>
      <c r="R668" s="240"/>
      <c r="T668" s="240"/>
    </row>
    <row r="669" spans="3:20" s="183" customFormat="1" ht="12.75">
      <c r="C669" s="335"/>
      <c r="R669" s="240"/>
      <c r="T669" s="240"/>
    </row>
    <row r="670" spans="3:20" s="183" customFormat="1" ht="12.75">
      <c r="C670" s="335"/>
      <c r="R670" s="240"/>
      <c r="T670" s="240"/>
    </row>
    <row r="671" spans="3:20" s="183" customFormat="1" ht="12.75">
      <c r="C671" s="335"/>
      <c r="R671" s="240"/>
      <c r="T671" s="240"/>
    </row>
    <row r="672" spans="3:20" s="183" customFormat="1" ht="12.75">
      <c r="C672" s="335"/>
      <c r="R672" s="240"/>
      <c r="T672" s="240"/>
    </row>
    <row r="673" spans="3:20" s="183" customFormat="1" ht="12.75">
      <c r="C673" s="335"/>
      <c r="R673" s="240"/>
      <c r="T673" s="240"/>
    </row>
    <row r="674" spans="3:20" s="183" customFormat="1" ht="12.75">
      <c r="C674" s="335"/>
      <c r="R674" s="240"/>
      <c r="T674" s="240"/>
    </row>
    <row r="675" spans="3:20" s="183" customFormat="1" ht="12.75">
      <c r="C675" s="335"/>
      <c r="R675" s="240"/>
      <c r="T675" s="240"/>
    </row>
    <row r="676" spans="3:20" s="183" customFormat="1" ht="12.75">
      <c r="C676" s="335"/>
      <c r="R676" s="240"/>
      <c r="T676" s="240"/>
    </row>
    <row r="677" spans="3:20" s="183" customFormat="1" ht="12.75">
      <c r="C677" s="335"/>
      <c r="R677" s="240"/>
      <c r="T677" s="240"/>
    </row>
    <row r="678" spans="3:20" s="183" customFormat="1" ht="12.75">
      <c r="C678" s="335"/>
      <c r="R678" s="240"/>
      <c r="T678" s="240"/>
    </row>
    <row r="679" spans="3:20" s="183" customFormat="1" ht="12.75">
      <c r="C679" s="335"/>
      <c r="R679" s="240"/>
      <c r="T679" s="240"/>
    </row>
    <row r="680" spans="3:20" s="183" customFormat="1" ht="12.75">
      <c r="C680" s="335"/>
      <c r="R680" s="240"/>
      <c r="T680" s="240"/>
    </row>
    <row r="681" spans="3:20" s="183" customFormat="1" ht="12.75">
      <c r="C681" s="335"/>
      <c r="R681" s="240"/>
      <c r="T681" s="240"/>
    </row>
    <row r="682" spans="3:20" s="183" customFormat="1" ht="12.75">
      <c r="C682" s="335"/>
      <c r="R682" s="240"/>
      <c r="T682" s="240"/>
    </row>
    <row r="683" spans="3:20" s="183" customFormat="1" ht="12.75">
      <c r="C683" s="335"/>
      <c r="R683" s="240"/>
      <c r="T683" s="240"/>
    </row>
    <row r="684" spans="3:20" s="183" customFormat="1" ht="12.75">
      <c r="C684" s="335"/>
      <c r="R684" s="240"/>
      <c r="T684" s="240"/>
    </row>
    <row r="685" spans="3:20" s="183" customFormat="1" ht="12.75">
      <c r="C685" s="335"/>
      <c r="R685" s="240"/>
      <c r="T685" s="240"/>
    </row>
    <row r="686" spans="3:20" s="183" customFormat="1" ht="12.75">
      <c r="C686" s="335"/>
      <c r="R686" s="240"/>
      <c r="T686" s="240"/>
    </row>
    <row r="687" spans="3:20" s="183" customFormat="1" ht="12.75">
      <c r="C687" s="335"/>
      <c r="R687" s="240"/>
      <c r="T687" s="240"/>
    </row>
    <row r="688" spans="3:20" s="183" customFormat="1" ht="12.75">
      <c r="C688" s="335"/>
      <c r="R688" s="240"/>
      <c r="T688" s="240"/>
    </row>
    <row r="689" spans="3:20" s="183" customFormat="1" ht="12.75">
      <c r="C689" s="335"/>
      <c r="R689" s="240"/>
      <c r="T689" s="240"/>
    </row>
    <row r="690" spans="3:20" s="183" customFormat="1" ht="12.75">
      <c r="C690" s="335"/>
      <c r="R690" s="240"/>
      <c r="T690" s="240"/>
    </row>
    <row r="691" spans="3:20" s="183" customFormat="1" ht="12.75">
      <c r="C691" s="335"/>
      <c r="R691" s="240"/>
      <c r="T691" s="240"/>
    </row>
    <row r="692" spans="3:20" s="183" customFormat="1" ht="12.75">
      <c r="C692" s="335"/>
      <c r="R692" s="240"/>
      <c r="T692" s="240"/>
    </row>
    <row r="693" spans="3:20" s="183" customFormat="1" ht="12.75">
      <c r="C693" s="335"/>
      <c r="R693" s="240"/>
      <c r="T693" s="240"/>
    </row>
    <row r="694" spans="3:20" s="183" customFormat="1" ht="12.75">
      <c r="C694" s="335"/>
      <c r="R694" s="240"/>
      <c r="T694" s="240"/>
    </row>
    <row r="695" spans="3:20" s="183" customFormat="1" ht="12.75">
      <c r="C695" s="335"/>
      <c r="R695" s="240"/>
      <c r="T695" s="240"/>
    </row>
    <row r="696" spans="3:20" s="183" customFormat="1" ht="12.75">
      <c r="C696" s="335"/>
      <c r="R696" s="240"/>
      <c r="T696" s="240"/>
    </row>
    <row r="697" spans="3:20" s="183" customFormat="1" ht="12.75">
      <c r="C697" s="335"/>
      <c r="R697" s="240"/>
      <c r="T697" s="240"/>
    </row>
    <row r="698" spans="3:20" s="183" customFormat="1" ht="12.75">
      <c r="C698" s="335"/>
      <c r="R698" s="240"/>
      <c r="T698" s="240"/>
    </row>
    <row r="699" spans="3:20" s="183" customFormat="1" ht="12.75">
      <c r="C699" s="335"/>
      <c r="R699" s="240"/>
      <c r="T699" s="240"/>
    </row>
    <row r="700" spans="3:20" s="183" customFormat="1" ht="12.75">
      <c r="C700" s="335"/>
      <c r="R700" s="240"/>
      <c r="T700" s="240"/>
    </row>
    <row r="701" spans="3:20" s="183" customFormat="1" ht="12.75">
      <c r="C701" s="335"/>
      <c r="R701" s="240"/>
      <c r="T701" s="240"/>
    </row>
    <row r="702" spans="3:20" s="183" customFormat="1" ht="12.75">
      <c r="C702" s="335"/>
      <c r="R702" s="240"/>
      <c r="T702" s="240"/>
    </row>
    <row r="703" spans="3:20" s="183" customFormat="1" ht="12.75">
      <c r="C703" s="335"/>
      <c r="R703" s="240"/>
      <c r="T703" s="240"/>
    </row>
    <row r="704" spans="3:20" s="183" customFormat="1" ht="12.75">
      <c r="C704" s="335"/>
      <c r="R704" s="240"/>
      <c r="T704" s="240"/>
    </row>
    <row r="705" spans="3:20" s="183" customFormat="1" ht="12.75">
      <c r="C705" s="335"/>
      <c r="R705" s="240"/>
      <c r="T705" s="240"/>
    </row>
    <row r="706" spans="3:20" s="183" customFormat="1" ht="12.75">
      <c r="C706" s="335"/>
      <c r="R706" s="240"/>
      <c r="T706" s="240"/>
    </row>
    <row r="707" spans="3:20" s="183" customFormat="1" ht="12.75">
      <c r="C707" s="335"/>
      <c r="R707" s="240"/>
      <c r="T707" s="240"/>
    </row>
    <row r="708" spans="3:20" s="183" customFormat="1" ht="12.75">
      <c r="C708" s="335"/>
      <c r="R708" s="240"/>
      <c r="T708" s="240"/>
    </row>
    <row r="709" spans="3:20" s="183" customFormat="1" ht="12.75">
      <c r="C709" s="335"/>
      <c r="R709" s="240"/>
      <c r="T709" s="240"/>
    </row>
    <row r="710" spans="3:20" s="183" customFormat="1" ht="12.75">
      <c r="C710" s="335"/>
      <c r="R710" s="240"/>
      <c r="T710" s="240"/>
    </row>
    <row r="711" spans="3:20" s="183" customFormat="1" ht="12.75">
      <c r="C711" s="335"/>
      <c r="R711" s="240"/>
      <c r="T711" s="240"/>
    </row>
    <row r="712" spans="3:20" s="183" customFormat="1" ht="12.75">
      <c r="C712" s="335"/>
      <c r="R712" s="240"/>
      <c r="T712" s="240"/>
    </row>
    <row r="713" spans="3:20" s="183" customFormat="1" ht="12.75">
      <c r="C713" s="335"/>
      <c r="R713" s="240"/>
      <c r="T713" s="240"/>
    </row>
    <row r="714" spans="3:20" s="183" customFormat="1" ht="12.75">
      <c r="C714" s="335"/>
      <c r="R714" s="240"/>
      <c r="T714" s="240"/>
    </row>
    <row r="715" spans="3:20" s="183" customFormat="1" ht="12.75">
      <c r="C715" s="335"/>
      <c r="R715" s="240"/>
      <c r="T715" s="240"/>
    </row>
    <row r="716" spans="3:20" s="183" customFormat="1" ht="12.75">
      <c r="C716" s="335"/>
      <c r="R716" s="240"/>
      <c r="T716" s="240"/>
    </row>
    <row r="717" spans="3:20" s="183" customFormat="1" ht="12.75">
      <c r="C717" s="335"/>
      <c r="R717" s="240"/>
      <c r="T717" s="240"/>
    </row>
    <row r="718" spans="3:20" s="183" customFormat="1" ht="12.75">
      <c r="C718" s="335"/>
      <c r="R718" s="240"/>
      <c r="T718" s="240"/>
    </row>
    <row r="719" spans="3:20" s="183" customFormat="1" ht="12.75">
      <c r="C719" s="335"/>
      <c r="R719" s="240"/>
      <c r="T719" s="240"/>
    </row>
    <row r="720" spans="3:20" s="183" customFormat="1" ht="12.75">
      <c r="C720" s="335"/>
      <c r="R720" s="240"/>
      <c r="T720" s="240"/>
    </row>
    <row r="721" spans="3:20" s="183" customFormat="1" ht="12.75">
      <c r="C721" s="335"/>
      <c r="R721" s="240"/>
      <c r="T721" s="240"/>
    </row>
    <row r="722" spans="3:20" s="183" customFormat="1" ht="12.75">
      <c r="C722" s="335"/>
      <c r="R722" s="240"/>
      <c r="T722" s="240"/>
    </row>
    <row r="723" spans="3:20" s="183" customFormat="1" ht="12.75">
      <c r="C723" s="335"/>
      <c r="R723" s="240"/>
      <c r="T723" s="240"/>
    </row>
    <row r="724" spans="3:20" s="183" customFormat="1" ht="12.75">
      <c r="C724" s="335"/>
      <c r="R724" s="240"/>
      <c r="T724" s="240"/>
    </row>
    <row r="725" spans="3:20" s="183" customFormat="1" ht="12.75">
      <c r="C725" s="335"/>
      <c r="R725" s="240"/>
      <c r="T725" s="240"/>
    </row>
    <row r="726" spans="3:20" s="183" customFormat="1" ht="12.75">
      <c r="C726" s="335"/>
      <c r="R726" s="240"/>
      <c r="T726" s="240"/>
    </row>
    <row r="727" spans="3:20" s="183" customFormat="1" ht="12.75">
      <c r="C727" s="335"/>
      <c r="R727" s="240"/>
      <c r="T727" s="240"/>
    </row>
    <row r="728" spans="3:20" s="183" customFormat="1" ht="12.75">
      <c r="C728" s="335"/>
      <c r="R728" s="240"/>
      <c r="T728" s="240"/>
    </row>
    <row r="729" spans="3:20" s="183" customFormat="1" ht="12.75">
      <c r="C729" s="335"/>
      <c r="R729" s="240"/>
      <c r="T729" s="240"/>
    </row>
    <row r="730" spans="3:20" s="183" customFormat="1" ht="12.75">
      <c r="C730" s="335"/>
      <c r="R730" s="240"/>
      <c r="T730" s="240"/>
    </row>
    <row r="731" spans="3:20" s="183" customFormat="1" ht="12.75">
      <c r="C731" s="335"/>
      <c r="R731" s="240"/>
      <c r="T731" s="240"/>
    </row>
    <row r="732" spans="3:20" s="183" customFormat="1" ht="12.75">
      <c r="C732" s="335"/>
      <c r="R732" s="240"/>
      <c r="T732" s="240"/>
    </row>
    <row r="733" spans="3:20" s="183" customFormat="1" ht="12.75">
      <c r="C733" s="335"/>
      <c r="R733" s="240"/>
      <c r="T733" s="240"/>
    </row>
    <row r="734" spans="3:20" s="183" customFormat="1" ht="12.75">
      <c r="C734" s="335"/>
      <c r="R734" s="240"/>
      <c r="T734" s="240"/>
    </row>
    <row r="735" spans="3:20" s="183" customFormat="1" ht="12.75">
      <c r="C735" s="335"/>
      <c r="R735" s="240"/>
      <c r="T735" s="240"/>
    </row>
    <row r="736" spans="3:20" s="183" customFormat="1" ht="12.75">
      <c r="C736" s="335"/>
      <c r="R736" s="240"/>
      <c r="T736" s="240"/>
    </row>
    <row r="737" spans="3:20" s="183" customFormat="1" ht="12.75">
      <c r="C737" s="335"/>
      <c r="R737" s="240"/>
      <c r="T737" s="240"/>
    </row>
    <row r="738" spans="3:20" s="183" customFormat="1" ht="12.75">
      <c r="C738" s="335"/>
      <c r="R738" s="240"/>
      <c r="T738" s="240"/>
    </row>
    <row r="739" spans="3:20" s="183" customFormat="1" ht="12.75">
      <c r="C739" s="335"/>
      <c r="R739" s="240"/>
      <c r="T739" s="240"/>
    </row>
    <row r="740" spans="3:20" s="183" customFormat="1" ht="12.75">
      <c r="C740" s="335"/>
      <c r="R740" s="240"/>
      <c r="T740" s="240"/>
    </row>
    <row r="741" spans="3:20" s="183" customFormat="1" ht="12.75">
      <c r="C741" s="335"/>
      <c r="R741" s="240"/>
      <c r="T741" s="240"/>
    </row>
    <row r="742" spans="3:20" s="183" customFormat="1" ht="12.75">
      <c r="C742" s="335"/>
      <c r="R742" s="240"/>
      <c r="T742" s="240"/>
    </row>
    <row r="743" spans="3:20" s="183" customFormat="1" ht="12.75">
      <c r="C743" s="335"/>
      <c r="R743" s="240"/>
      <c r="T743" s="240"/>
    </row>
    <row r="744" spans="3:20" s="183" customFormat="1" ht="12.75">
      <c r="C744" s="335"/>
      <c r="R744" s="240"/>
      <c r="T744" s="240"/>
    </row>
    <row r="745" spans="3:20" s="183" customFormat="1" ht="12.75">
      <c r="C745" s="335"/>
      <c r="R745" s="240"/>
      <c r="T745" s="240"/>
    </row>
    <row r="746" spans="3:20" s="183" customFormat="1" ht="12.75">
      <c r="C746" s="335"/>
      <c r="R746" s="240"/>
      <c r="T746" s="240"/>
    </row>
    <row r="747" spans="3:20" s="183" customFormat="1" ht="12.75">
      <c r="C747" s="335"/>
      <c r="R747" s="240"/>
      <c r="T747" s="240"/>
    </row>
    <row r="748" spans="3:20" s="183" customFormat="1" ht="12.75">
      <c r="C748" s="335"/>
      <c r="R748" s="240"/>
      <c r="T748" s="240"/>
    </row>
    <row r="749" spans="3:20" s="183" customFormat="1" ht="12.75">
      <c r="C749" s="335"/>
      <c r="R749" s="240"/>
      <c r="T749" s="240"/>
    </row>
    <row r="750" spans="3:20" s="183" customFormat="1" ht="12.75">
      <c r="C750" s="335"/>
      <c r="R750" s="240"/>
      <c r="T750" s="240"/>
    </row>
    <row r="751" spans="3:20" s="183" customFormat="1" ht="12.75">
      <c r="C751" s="335"/>
      <c r="R751" s="240"/>
      <c r="T751" s="240"/>
    </row>
    <row r="752" spans="3:20" s="183" customFormat="1" ht="12.75">
      <c r="C752" s="335"/>
      <c r="R752" s="240"/>
      <c r="T752" s="240"/>
    </row>
    <row r="753" spans="3:20" s="183" customFormat="1" ht="12.75">
      <c r="C753" s="335"/>
      <c r="R753" s="240"/>
      <c r="T753" s="240"/>
    </row>
    <row r="754" spans="3:20" s="183" customFormat="1" ht="12.75">
      <c r="C754" s="335"/>
      <c r="R754" s="240"/>
      <c r="T754" s="240"/>
    </row>
    <row r="755" spans="3:20" s="183" customFormat="1" ht="12.75">
      <c r="C755" s="335"/>
      <c r="R755" s="240"/>
      <c r="T755" s="240"/>
    </row>
    <row r="756" spans="3:20" s="183" customFormat="1" ht="12.75">
      <c r="C756" s="335"/>
      <c r="R756" s="240"/>
      <c r="T756" s="240"/>
    </row>
    <row r="757" spans="3:20" s="183" customFormat="1" ht="12.75">
      <c r="C757" s="335"/>
      <c r="R757" s="240"/>
      <c r="T757" s="240"/>
    </row>
    <row r="758" spans="3:20" s="183" customFormat="1" ht="12.75">
      <c r="C758" s="335"/>
      <c r="R758" s="240"/>
      <c r="T758" s="240"/>
    </row>
    <row r="759" spans="3:20" s="183" customFormat="1" ht="12.75">
      <c r="C759" s="335"/>
      <c r="R759" s="240"/>
      <c r="T759" s="240"/>
    </row>
    <row r="760" spans="3:20" s="183" customFormat="1" ht="12.75">
      <c r="C760" s="335"/>
      <c r="R760" s="240"/>
      <c r="T760" s="240"/>
    </row>
    <row r="761" spans="3:20" s="183" customFormat="1" ht="12.75">
      <c r="C761" s="335"/>
      <c r="R761" s="240"/>
      <c r="T761" s="240"/>
    </row>
    <row r="762" spans="3:20" s="183" customFormat="1" ht="12.75">
      <c r="C762" s="335"/>
      <c r="R762" s="240"/>
      <c r="T762" s="240"/>
    </row>
    <row r="763" spans="3:20" s="183" customFormat="1" ht="12.75">
      <c r="C763" s="335"/>
      <c r="R763" s="240"/>
      <c r="T763" s="240"/>
    </row>
    <row r="764" spans="3:20" s="183" customFormat="1" ht="12.75">
      <c r="C764" s="335"/>
      <c r="R764" s="240"/>
      <c r="T764" s="240"/>
    </row>
    <row r="765" spans="3:20" s="183" customFormat="1" ht="12.75">
      <c r="C765" s="335"/>
      <c r="R765" s="240"/>
      <c r="T765" s="240"/>
    </row>
    <row r="766" spans="3:20" s="183" customFormat="1" ht="12.75">
      <c r="C766" s="335"/>
      <c r="R766" s="240"/>
      <c r="T766" s="240"/>
    </row>
    <row r="767" spans="3:20" s="183" customFormat="1" ht="12.75">
      <c r="C767" s="335"/>
      <c r="R767" s="240"/>
      <c r="T767" s="240"/>
    </row>
    <row r="768" spans="3:20" s="183" customFormat="1" ht="12.75">
      <c r="C768" s="335"/>
      <c r="R768" s="240"/>
      <c r="T768" s="240"/>
    </row>
    <row r="769" spans="3:20" s="183" customFormat="1" ht="12.75">
      <c r="C769" s="335"/>
      <c r="R769" s="240"/>
      <c r="T769" s="240"/>
    </row>
    <row r="770" spans="3:20" s="183" customFormat="1" ht="12.75">
      <c r="C770" s="335"/>
      <c r="R770" s="240"/>
      <c r="T770" s="240"/>
    </row>
    <row r="771" spans="3:20" s="183" customFormat="1" ht="12.75">
      <c r="C771" s="335"/>
      <c r="R771" s="240"/>
      <c r="T771" s="240"/>
    </row>
    <row r="772" spans="3:20" s="183" customFormat="1" ht="12.75">
      <c r="C772" s="335"/>
      <c r="R772" s="240"/>
      <c r="T772" s="240"/>
    </row>
    <row r="773" spans="3:20" s="183" customFormat="1" ht="12.75">
      <c r="C773" s="335"/>
      <c r="R773" s="240"/>
      <c r="T773" s="240"/>
    </row>
    <row r="774" spans="3:20" s="183" customFormat="1" ht="12.75">
      <c r="C774" s="335"/>
      <c r="R774" s="240"/>
      <c r="T774" s="240"/>
    </row>
    <row r="775" spans="3:20" s="183" customFormat="1" ht="12.75">
      <c r="C775" s="335"/>
      <c r="R775" s="240"/>
      <c r="T775" s="240"/>
    </row>
    <row r="776" spans="3:20" s="183" customFormat="1" ht="12.75">
      <c r="C776" s="335"/>
      <c r="R776" s="240"/>
      <c r="T776" s="240"/>
    </row>
    <row r="777" spans="3:20" s="183" customFormat="1" ht="12.75">
      <c r="C777" s="335"/>
      <c r="R777" s="240"/>
      <c r="T777" s="240"/>
    </row>
    <row r="778" spans="3:20" s="183" customFormat="1" ht="12.75">
      <c r="C778" s="335"/>
      <c r="R778" s="240"/>
      <c r="T778" s="240"/>
    </row>
    <row r="779" spans="3:20" s="183" customFormat="1" ht="12.75">
      <c r="C779" s="335"/>
      <c r="R779" s="240"/>
      <c r="T779" s="240"/>
    </row>
    <row r="780" spans="3:20" s="183" customFormat="1" ht="12.75">
      <c r="C780" s="335"/>
      <c r="R780" s="240"/>
      <c r="T780" s="240"/>
    </row>
    <row r="781" spans="3:20" s="183" customFormat="1" ht="12.75">
      <c r="C781" s="335"/>
      <c r="R781" s="240"/>
      <c r="T781" s="240"/>
    </row>
    <row r="782" spans="3:20" s="183" customFormat="1" ht="12.75">
      <c r="C782" s="335"/>
      <c r="R782" s="240"/>
      <c r="T782" s="240"/>
    </row>
    <row r="783" spans="3:20" s="183" customFormat="1" ht="12.75">
      <c r="C783" s="335"/>
      <c r="R783" s="240"/>
      <c r="T783" s="240"/>
    </row>
    <row r="784" spans="3:20" s="183" customFormat="1" ht="12.75">
      <c r="C784" s="335"/>
      <c r="R784" s="240"/>
      <c r="T784" s="240"/>
    </row>
    <row r="785" spans="3:20" s="183" customFormat="1" ht="12.75">
      <c r="C785" s="335"/>
      <c r="R785" s="240"/>
      <c r="T785" s="240"/>
    </row>
    <row r="786" spans="3:20" s="183" customFormat="1" ht="12.75">
      <c r="C786" s="335"/>
      <c r="R786" s="240"/>
      <c r="T786" s="240"/>
    </row>
    <row r="787" spans="3:20" s="183" customFormat="1" ht="12.75">
      <c r="C787" s="335"/>
      <c r="R787" s="240"/>
      <c r="T787" s="240"/>
    </row>
    <row r="788" spans="3:20" s="183" customFormat="1" ht="12.75">
      <c r="C788" s="335"/>
      <c r="R788" s="240"/>
      <c r="T788" s="240"/>
    </row>
    <row r="789" spans="3:20" s="183" customFormat="1" ht="12.75">
      <c r="C789" s="335"/>
      <c r="R789" s="240"/>
      <c r="T789" s="240"/>
    </row>
    <row r="790" spans="3:20" s="183" customFormat="1" ht="12.75">
      <c r="C790" s="335"/>
      <c r="R790" s="240"/>
      <c r="T790" s="240"/>
    </row>
    <row r="791" spans="3:20" s="183" customFormat="1" ht="12.75">
      <c r="C791" s="335"/>
      <c r="R791" s="240"/>
      <c r="T791" s="240"/>
    </row>
    <row r="792" spans="3:20" s="183" customFormat="1" ht="12.75">
      <c r="C792" s="335"/>
      <c r="R792" s="240"/>
      <c r="T792" s="240"/>
    </row>
    <row r="793" spans="3:20" s="183" customFormat="1" ht="12.75">
      <c r="C793" s="335"/>
      <c r="R793" s="240"/>
      <c r="T793" s="240"/>
    </row>
    <row r="794" spans="3:20" s="183" customFormat="1" ht="12.75">
      <c r="C794" s="335"/>
      <c r="R794" s="240"/>
      <c r="T794" s="240"/>
    </row>
    <row r="795" spans="3:20" s="183" customFormat="1" ht="12.75">
      <c r="C795" s="335"/>
      <c r="R795" s="240"/>
      <c r="T795" s="240"/>
    </row>
    <row r="796" spans="3:20" s="183" customFormat="1" ht="12.75">
      <c r="C796" s="335"/>
      <c r="R796" s="240"/>
      <c r="T796" s="240"/>
    </row>
    <row r="797" spans="3:20" s="183" customFormat="1" ht="12.75">
      <c r="C797" s="335"/>
      <c r="R797" s="240"/>
      <c r="T797" s="240"/>
    </row>
    <row r="798" spans="3:20" s="183" customFormat="1" ht="12.75">
      <c r="C798" s="335"/>
      <c r="R798" s="240"/>
      <c r="T798" s="240"/>
    </row>
    <row r="799" spans="3:20" s="183" customFormat="1" ht="12.75">
      <c r="C799" s="335"/>
      <c r="R799" s="240"/>
      <c r="T799" s="240"/>
    </row>
    <row r="800" spans="3:20" s="183" customFormat="1" ht="12.75">
      <c r="C800" s="335"/>
      <c r="R800" s="240"/>
      <c r="T800" s="240"/>
    </row>
    <row r="801" spans="3:20" s="183" customFormat="1" ht="12.75">
      <c r="C801" s="335"/>
      <c r="R801" s="240"/>
      <c r="T801" s="240"/>
    </row>
    <row r="802" spans="3:20" s="183" customFormat="1" ht="12.75">
      <c r="C802" s="335"/>
      <c r="R802" s="240"/>
      <c r="T802" s="240"/>
    </row>
    <row r="803" spans="3:20" s="183" customFormat="1" ht="12.75">
      <c r="C803" s="335"/>
      <c r="R803" s="240"/>
      <c r="T803" s="240"/>
    </row>
    <row r="804" spans="3:20" s="183" customFormat="1" ht="12.75">
      <c r="C804" s="335"/>
      <c r="R804" s="240"/>
      <c r="T804" s="240"/>
    </row>
    <row r="805" spans="3:20" s="183" customFormat="1" ht="12.75">
      <c r="C805" s="335"/>
      <c r="R805" s="240"/>
      <c r="T805" s="240"/>
    </row>
    <row r="806" spans="3:20" s="183" customFormat="1" ht="12.75">
      <c r="C806" s="335"/>
      <c r="R806" s="240"/>
      <c r="T806" s="240"/>
    </row>
    <row r="807" spans="3:20" s="183" customFormat="1" ht="12.75">
      <c r="C807" s="335"/>
      <c r="R807" s="240"/>
      <c r="T807" s="240"/>
    </row>
    <row r="808" spans="3:20" s="183" customFormat="1" ht="12.75">
      <c r="C808" s="335"/>
      <c r="R808" s="240"/>
      <c r="T808" s="240"/>
    </row>
    <row r="809" spans="3:20" s="183" customFormat="1" ht="12.75">
      <c r="C809" s="335"/>
      <c r="R809" s="240"/>
      <c r="T809" s="240"/>
    </row>
    <row r="810" spans="3:20" s="183" customFormat="1" ht="12.75">
      <c r="C810" s="335"/>
      <c r="R810" s="240"/>
      <c r="T810" s="240"/>
    </row>
    <row r="811" spans="3:20" s="183" customFormat="1" ht="12.75">
      <c r="C811" s="335"/>
      <c r="R811" s="240"/>
      <c r="T811" s="240"/>
    </row>
    <row r="812" spans="3:20" s="183" customFormat="1" ht="12.75">
      <c r="C812" s="335"/>
      <c r="R812" s="240"/>
      <c r="T812" s="240"/>
    </row>
    <row r="813" spans="3:20" s="183" customFormat="1" ht="12.75">
      <c r="C813" s="335"/>
      <c r="R813" s="240"/>
      <c r="T813" s="240"/>
    </row>
    <row r="814" spans="3:20" s="183" customFormat="1" ht="12.75">
      <c r="C814" s="335"/>
      <c r="R814" s="240"/>
      <c r="T814" s="240"/>
    </row>
    <row r="815" spans="3:20" s="183" customFormat="1" ht="12.75">
      <c r="C815" s="335"/>
      <c r="R815" s="240"/>
      <c r="T815" s="240"/>
    </row>
    <row r="816" spans="3:20" s="183" customFormat="1" ht="12.75">
      <c r="C816" s="335"/>
      <c r="R816" s="240"/>
      <c r="T816" s="240"/>
    </row>
    <row r="817" spans="3:20" s="183" customFormat="1" ht="12.75">
      <c r="C817" s="335"/>
      <c r="R817" s="240"/>
      <c r="T817" s="240"/>
    </row>
    <row r="818" spans="3:20" s="183" customFormat="1" ht="12.75">
      <c r="C818" s="335"/>
      <c r="R818" s="240"/>
      <c r="T818" s="240"/>
    </row>
    <row r="819" spans="3:20" s="183" customFormat="1" ht="12.75">
      <c r="C819" s="335"/>
      <c r="R819" s="240"/>
      <c r="T819" s="240"/>
    </row>
    <row r="820" spans="3:20" s="183" customFormat="1" ht="12.75">
      <c r="C820" s="335"/>
      <c r="R820" s="240"/>
      <c r="T820" s="240"/>
    </row>
    <row r="821" spans="3:20" s="183" customFormat="1" ht="12.75">
      <c r="C821" s="335"/>
      <c r="R821" s="240"/>
      <c r="T821" s="240"/>
    </row>
    <row r="822" spans="3:20" s="183" customFormat="1" ht="12.75">
      <c r="C822" s="335"/>
      <c r="R822" s="240"/>
      <c r="T822" s="240"/>
    </row>
    <row r="823" spans="3:20" s="183" customFormat="1" ht="12.75">
      <c r="C823" s="335"/>
      <c r="R823" s="240"/>
      <c r="T823" s="240"/>
    </row>
    <row r="824" spans="3:20" s="183" customFormat="1" ht="12.75">
      <c r="C824" s="335"/>
      <c r="R824" s="240"/>
      <c r="T824" s="240"/>
    </row>
    <row r="825" spans="3:20" s="183" customFormat="1" ht="12.75">
      <c r="C825" s="335"/>
      <c r="R825" s="240"/>
      <c r="T825" s="240"/>
    </row>
    <row r="826" spans="3:20" s="183" customFormat="1" ht="12.75">
      <c r="C826" s="335"/>
      <c r="R826" s="240"/>
      <c r="T826" s="240"/>
    </row>
    <row r="827" spans="3:20" s="183" customFormat="1" ht="12.75">
      <c r="C827" s="335"/>
      <c r="R827" s="240"/>
      <c r="T827" s="240"/>
    </row>
    <row r="828" spans="3:20" s="183" customFormat="1" ht="12.75">
      <c r="C828" s="335"/>
      <c r="R828" s="240"/>
      <c r="T828" s="240"/>
    </row>
    <row r="829" spans="3:20" s="183" customFormat="1" ht="12.75">
      <c r="C829" s="335"/>
      <c r="R829" s="240"/>
      <c r="T829" s="240"/>
    </row>
    <row r="830" spans="3:20" s="183" customFormat="1" ht="12.75">
      <c r="C830" s="335"/>
      <c r="R830" s="240"/>
      <c r="T830" s="240"/>
    </row>
    <row r="831" spans="3:20" s="183" customFormat="1" ht="12.75">
      <c r="C831" s="335"/>
      <c r="R831" s="240"/>
      <c r="T831" s="240"/>
    </row>
    <row r="832" spans="3:20" s="183" customFormat="1" ht="12.75">
      <c r="C832" s="335"/>
      <c r="R832" s="240"/>
      <c r="T832" s="240"/>
    </row>
    <row r="833" spans="3:20" s="183" customFormat="1" ht="12.75">
      <c r="C833" s="335"/>
      <c r="R833" s="240"/>
      <c r="T833" s="240"/>
    </row>
    <row r="834" spans="3:20" s="183" customFormat="1" ht="12.75">
      <c r="C834" s="335"/>
      <c r="R834" s="240"/>
      <c r="T834" s="240"/>
    </row>
    <row r="835" spans="3:20" s="183" customFormat="1" ht="12.75">
      <c r="C835" s="335"/>
      <c r="R835" s="240"/>
      <c r="T835" s="240"/>
    </row>
    <row r="836" spans="3:20" s="183" customFormat="1" ht="12.75">
      <c r="C836" s="335"/>
      <c r="R836" s="240"/>
      <c r="T836" s="240"/>
    </row>
    <row r="837" spans="3:20" s="183" customFormat="1" ht="12.75">
      <c r="C837" s="335"/>
      <c r="R837" s="240"/>
      <c r="T837" s="240"/>
    </row>
    <row r="838" spans="3:20" s="183" customFormat="1" ht="12.75">
      <c r="C838" s="335"/>
      <c r="R838" s="240"/>
      <c r="T838" s="240"/>
    </row>
    <row r="839" spans="3:20" s="183" customFormat="1" ht="12.75">
      <c r="C839" s="335"/>
      <c r="R839" s="240"/>
      <c r="T839" s="240"/>
    </row>
    <row r="840" spans="3:20" s="183" customFormat="1" ht="12.75">
      <c r="C840" s="335"/>
      <c r="R840" s="240"/>
      <c r="T840" s="240"/>
    </row>
    <row r="841" spans="3:20" s="183" customFormat="1" ht="12.75">
      <c r="C841" s="335"/>
      <c r="R841" s="240"/>
      <c r="T841" s="240"/>
    </row>
    <row r="842" spans="3:20" s="183" customFormat="1" ht="12.75">
      <c r="C842" s="335"/>
      <c r="R842" s="240"/>
      <c r="T842" s="240"/>
    </row>
    <row r="843" spans="3:20" s="183" customFormat="1" ht="12.75">
      <c r="C843" s="335"/>
      <c r="R843" s="240"/>
      <c r="T843" s="240"/>
    </row>
    <row r="844" spans="3:20" s="183" customFormat="1" ht="12.75">
      <c r="C844" s="335"/>
      <c r="R844" s="240"/>
      <c r="T844" s="240"/>
    </row>
    <row r="845" spans="3:20" s="183" customFormat="1" ht="12.75">
      <c r="C845" s="335"/>
      <c r="R845" s="240"/>
      <c r="T845" s="240"/>
    </row>
    <row r="846" spans="3:20" s="183" customFormat="1" ht="12.75">
      <c r="C846" s="335"/>
      <c r="R846" s="240"/>
      <c r="T846" s="240"/>
    </row>
    <row r="847" spans="3:20" s="183" customFormat="1" ht="12.75">
      <c r="C847" s="335"/>
      <c r="R847" s="240"/>
      <c r="T847" s="240"/>
    </row>
    <row r="848" spans="3:20" s="183" customFormat="1" ht="12.75">
      <c r="C848" s="335"/>
      <c r="R848" s="240"/>
      <c r="T848" s="240"/>
    </row>
    <row r="849" spans="3:20" s="183" customFormat="1" ht="12.75">
      <c r="C849" s="335"/>
      <c r="R849" s="240"/>
      <c r="T849" s="240"/>
    </row>
    <row r="850" spans="3:20" s="183" customFormat="1" ht="12.75">
      <c r="C850" s="335"/>
      <c r="R850" s="240"/>
      <c r="T850" s="240"/>
    </row>
    <row r="851" spans="3:20" s="183" customFormat="1" ht="12.75">
      <c r="C851" s="335"/>
      <c r="R851" s="240"/>
      <c r="T851" s="240"/>
    </row>
    <row r="852" spans="3:20" s="183" customFormat="1" ht="12.75">
      <c r="C852" s="335"/>
      <c r="R852" s="240"/>
      <c r="T852" s="240"/>
    </row>
    <row r="853" spans="3:20" s="183" customFormat="1" ht="12.75">
      <c r="C853" s="335"/>
      <c r="R853" s="240"/>
      <c r="T853" s="240"/>
    </row>
    <row r="854" spans="3:20" s="183" customFormat="1" ht="12.75">
      <c r="C854" s="335"/>
      <c r="R854" s="240"/>
      <c r="T854" s="240"/>
    </row>
    <row r="855" spans="3:20" s="183" customFormat="1" ht="12.75">
      <c r="C855" s="335"/>
      <c r="R855" s="240"/>
      <c r="T855" s="240"/>
    </row>
    <row r="856" spans="3:20" s="183" customFormat="1" ht="12.75">
      <c r="C856" s="335"/>
      <c r="R856" s="240"/>
      <c r="T856" s="240"/>
    </row>
    <row r="857" spans="3:20" s="183" customFormat="1" ht="12.75">
      <c r="C857" s="335"/>
      <c r="R857" s="240"/>
      <c r="T857" s="240"/>
    </row>
    <row r="858" spans="3:20" s="183" customFormat="1" ht="12.75">
      <c r="C858" s="335"/>
      <c r="R858" s="240"/>
      <c r="T858" s="240"/>
    </row>
    <row r="859" spans="3:20" s="183" customFormat="1" ht="12.75">
      <c r="C859" s="335"/>
      <c r="R859" s="240"/>
      <c r="T859" s="240"/>
    </row>
    <row r="860" spans="3:20" s="183" customFormat="1" ht="12.75">
      <c r="C860" s="335"/>
      <c r="R860" s="240"/>
      <c r="T860" s="240"/>
    </row>
    <row r="861" spans="3:20" s="183" customFormat="1" ht="12.75">
      <c r="C861" s="335"/>
      <c r="R861" s="240"/>
      <c r="T861" s="240"/>
    </row>
    <row r="862" spans="3:20" s="183" customFormat="1" ht="12.75">
      <c r="C862" s="335"/>
      <c r="R862" s="240"/>
      <c r="T862" s="240"/>
    </row>
    <row r="863" spans="3:20" s="183" customFormat="1" ht="12.75">
      <c r="C863" s="335"/>
      <c r="R863" s="240"/>
      <c r="T863" s="240"/>
    </row>
    <row r="864" spans="3:20" s="183" customFormat="1" ht="12.75">
      <c r="C864" s="335"/>
      <c r="R864" s="240"/>
      <c r="T864" s="240"/>
    </row>
    <row r="865" spans="3:20" s="183" customFormat="1" ht="12.75">
      <c r="C865" s="335"/>
      <c r="R865" s="240"/>
      <c r="T865" s="240"/>
    </row>
    <row r="866" spans="3:20" s="183" customFormat="1" ht="12.75">
      <c r="C866" s="335"/>
      <c r="R866" s="240"/>
      <c r="T866" s="240"/>
    </row>
    <row r="867" spans="3:20" s="183" customFormat="1" ht="12.75">
      <c r="C867" s="335"/>
      <c r="R867" s="240"/>
      <c r="T867" s="240"/>
    </row>
    <row r="868" spans="3:20" s="183" customFormat="1" ht="12.75">
      <c r="C868" s="335"/>
      <c r="R868" s="240"/>
      <c r="T868" s="240"/>
    </row>
    <row r="869" spans="3:20" s="183" customFormat="1" ht="12.75">
      <c r="C869" s="335"/>
      <c r="R869" s="240"/>
      <c r="T869" s="240"/>
    </row>
    <row r="870" spans="3:20" s="183" customFormat="1" ht="12.75">
      <c r="C870" s="335"/>
      <c r="R870" s="240"/>
      <c r="T870" s="240"/>
    </row>
    <row r="871" spans="3:20" s="183" customFormat="1" ht="12.75">
      <c r="C871" s="335"/>
      <c r="R871" s="240"/>
      <c r="T871" s="240"/>
    </row>
    <row r="872" spans="3:20" s="183" customFormat="1" ht="12.75">
      <c r="C872" s="335"/>
      <c r="R872" s="240"/>
      <c r="T872" s="240"/>
    </row>
    <row r="873" spans="3:20" s="183" customFormat="1" ht="12.75">
      <c r="C873" s="335"/>
      <c r="R873" s="240"/>
      <c r="T873" s="240"/>
    </row>
    <row r="874" spans="3:20" s="183" customFormat="1" ht="12.75">
      <c r="C874" s="335"/>
      <c r="R874" s="240"/>
      <c r="T874" s="240"/>
    </row>
    <row r="875" spans="3:20" s="183" customFormat="1" ht="12.75">
      <c r="C875" s="335"/>
      <c r="R875" s="240"/>
      <c r="T875" s="240"/>
    </row>
    <row r="876" spans="3:20" s="183" customFormat="1" ht="12.75">
      <c r="C876" s="335"/>
      <c r="R876" s="240"/>
      <c r="T876" s="240"/>
    </row>
    <row r="877" spans="3:20" s="183" customFormat="1" ht="12.75">
      <c r="C877" s="335"/>
      <c r="R877" s="240"/>
      <c r="T877" s="240"/>
    </row>
    <row r="878" spans="3:20" s="183" customFormat="1" ht="12.75">
      <c r="C878" s="335"/>
      <c r="R878" s="240"/>
      <c r="T878" s="240"/>
    </row>
    <row r="879" spans="3:20" s="183" customFormat="1" ht="12.75">
      <c r="C879" s="335"/>
      <c r="R879" s="240"/>
      <c r="T879" s="240"/>
    </row>
    <row r="880" spans="3:20" s="183" customFormat="1" ht="12.75">
      <c r="C880" s="335"/>
      <c r="R880" s="240"/>
      <c r="T880" s="240"/>
    </row>
    <row r="881" spans="3:20" s="183" customFormat="1" ht="12.75">
      <c r="C881" s="335"/>
      <c r="R881" s="240"/>
      <c r="T881" s="240"/>
    </row>
    <row r="882" spans="3:20" s="183" customFormat="1" ht="12.75">
      <c r="C882" s="335"/>
      <c r="R882" s="240"/>
      <c r="T882" s="240"/>
    </row>
    <row r="883" spans="3:20" s="183" customFormat="1" ht="12.75">
      <c r="C883" s="335"/>
      <c r="R883" s="240"/>
      <c r="T883" s="240"/>
    </row>
    <row r="884" spans="3:20" s="183" customFormat="1" ht="12.75">
      <c r="C884" s="335"/>
      <c r="R884" s="240"/>
      <c r="T884" s="240"/>
    </row>
    <row r="885" spans="3:20" s="183" customFormat="1" ht="12.75">
      <c r="C885" s="335"/>
      <c r="R885" s="240"/>
      <c r="T885" s="240"/>
    </row>
    <row r="886" spans="3:20" s="183" customFormat="1" ht="12.75">
      <c r="C886" s="335"/>
      <c r="R886" s="240"/>
      <c r="T886" s="240"/>
    </row>
    <row r="887" spans="3:20" s="183" customFormat="1" ht="12.75">
      <c r="C887" s="335"/>
      <c r="R887" s="240"/>
      <c r="T887" s="240"/>
    </row>
    <row r="888" spans="3:20" s="183" customFormat="1" ht="12.75">
      <c r="C888" s="335"/>
      <c r="R888" s="240"/>
      <c r="T888" s="240"/>
    </row>
    <row r="889" spans="3:20" s="183" customFormat="1" ht="12.75">
      <c r="C889" s="335"/>
      <c r="R889" s="240"/>
      <c r="T889" s="240"/>
    </row>
    <row r="890" spans="3:20" s="183" customFormat="1" ht="12.75">
      <c r="C890" s="335"/>
      <c r="R890" s="240"/>
      <c r="T890" s="240"/>
    </row>
    <row r="891" spans="3:20" s="183" customFormat="1" ht="12.75">
      <c r="C891" s="335"/>
      <c r="R891" s="240"/>
      <c r="T891" s="240"/>
    </row>
    <row r="892" spans="3:20" s="183" customFormat="1" ht="12.75">
      <c r="C892" s="335"/>
      <c r="R892" s="240"/>
      <c r="T892" s="240"/>
    </row>
    <row r="893" spans="3:20" s="183" customFormat="1" ht="12.75">
      <c r="C893" s="335"/>
      <c r="R893" s="240"/>
      <c r="T893" s="240"/>
    </row>
    <row r="894" spans="3:20" s="183" customFormat="1" ht="12.75">
      <c r="C894" s="335"/>
      <c r="R894" s="240"/>
      <c r="T894" s="240"/>
    </row>
    <row r="895" spans="3:20" s="183" customFormat="1" ht="12.75">
      <c r="C895" s="335"/>
      <c r="R895" s="240"/>
      <c r="T895" s="240"/>
    </row>
    <row r="896" spans="3:20" s="183" customFormat="1" ht="12.75">
      <c r="C896" s="335"/>
      <c r="R896" s="240"/>
      <c r="T896" s="240"/>
    </row>
    <row r="897" spans="3:20" s="183" customFormat="1" ht="12.75">
      <c r="C897" s="335"/>
      <c r="R897" s="240"/>
      <c r="T897" s="240"/>
    </row>
    <row r="898" spans="3:20" s="183" customFormat="1" ht="12.75">
      <c r="C898" s="335"/>
      <c r="R898" s="240"/>
      <c r="T898" s="240"/>
    </row>
    <row r="899" spans="3:20" s="183" customFormat="1" ht="12.75">
      <c r="C899" s="335"/>
      <c r="R899" s="240"/>
      <c r="T899" s="240"/>
    </row>
    <row r="900" spans="3:20" s="183" customFormat="1" ht="12.75">
      <c r="C900" s="335"/>
      <c r="R900" s="240"/>
      <c r="T900" s="240"/>
    </row>
    <row r="901" spans="3:20" s="183" customFormat="1" ht="12.75">
      <c r="C901" s="335"/>
      <c r="R901" s="240"/>
      <c r="T901" s="240"/>
    </row>
    <row r="902" spans="3:20" s="183" customFormat="1" ht="12.75">
      <c r="C902" s="335"/>
      <c r="R902" s="240"/>
      <c r="T902" s="240"/>
    </row>
    <row r="903" spans="3:20" s="183" customFormat="1" ht="12.75">
      <c r="C903" s="335"/>
      <c r="R903" s="240"/>
      <c r="T903" s="240"/>
    </row>
    <row r="904" spans="3:20" s="183" customFormat="1" ht="12.75">
      <c r="C904" s="335"/>
      <c r="R904" s="240"/>
      <c r="T904" s="240"/>
    </row>
    <row r="905" spans="3:20" s="183" customFormat="1" ht="12.75">
      <c r="C905" s="335"/>
      <c r="R905" s="240"/>
      <c r="T905" s="240"/>
    </row>
    <row r="906" spans="3:20" s="183" customFormat="1" ht="12.75">
      <c r="C906" s="335"/>
      <c r="R906" s="240"/>
      <c r="T906" s="240"/>
    </row>
    <row r="907" spans="3:20" s="183" customFormat="1" ht="12.75">
      <c r="C907" s="335"/>
      <c r="R907" s="240"/>
      <c r="T907" s="240"/>
    </row>
    <row r="908" spans="3:20" s="183" customFormat="1" ht="12.75">
      <c r="C908" s="335"/>
      <c r="R908" s="240"/>
      <c r="T908" s="240"/>
    </row>
    <row r="909" spans="3:20" s="183" customFormat="1" ht="12.75">
      <c r="C909" s="335"/>
      <c r="R909" s="240"/>
      <c r="T909" s="240"/>
    </row>
    <row r="910" spans="3:20" s="183" customFormat="1" ht="12.75">
      <c r="C910" s="335"/>
      <c r="R910" s="240"/>
      <c r="T910" s="240"/>
    </row>
    <row r="911" spans="3:20" s="183" customFormat="1" ht="12.75">
      <c r="C911" s="335"/>
      <c r="R911" s="240"/>
      <c r="T911" s="240"/>
    </row>
    <row r="912" spans="3:20" s="183" customFormat="1" ht="12.75">
      <c r="C912" s="335"/>
      <c r="R912" s="240"/>
      <c r="T912" s="240"/>
    </row>
    <row r="913" spans="3:20" s="183" customFormat="1" ht="12.75">
      <c r="C913" s="335"/>
      <c r="R913" s="240"/>
      <c r="T913" s="240"/>
    </row>
    <row r="914" spans="3:20" s="183" customFormat="1" ht="12.75">
      <c r="C914" s="335"/>
      <c r="R914" s="240"/>
      <c r="T914" s="240"/>
    </row>
    <row r="915" spans="3:20" s="183" customFormat="1" ht="12.75">
      <c r="C915" s="335"/>
      <c r="R915" s="240"/>
      <c r="T915" s="240"/>
    </row>
    <row r="916" spans="3:20" s="183" customFormat="1" ht="12.75">
      <c r="C916" s="335"/>
      <c r="R916" s="240"/>
      <c r="T916" s="240"/>
    </row>
    <row r="917" spans="3:20" s="183" customFormat="1" ht="12.75">
      <c r="C917" s="335"/>
      <c r="R917" s="240"/>
      <c r="T917" s="240"/>
    </row>
    <row r="918" spans="3:20" s="183" customFormat="1" ht="12.75">
      <c r="C918" s="335"/>
      <c r="R918" s="240"/>
      <c r="T918" s="240"/>
    </row>
    <row r="919" spans="3:20" s="183" customFormat="1" ht="12.75">
      <c r="C919" s="335"/>
      <c r="R919" s="240"/>
      <c r="T919" s="240"/>
    </row>
    <row r="920" spans="3:20" s="183" customFormat="1" ht="12.75">
      <c r="C920" s="335"/>
      <c r="R920" s="240"/>
      <c r="T920" s="240"/>
    </row>
    <row r="921" spans="3:20" s="183" customFormat="1" ht="12.75">
      <c r="C921" s="335"/>
      <c r="R921" s="240"/>
      <c r="T921" s="240"/>
    </row>
    <row r="922" spans="3:20" s="183" customFormat="1" ht="12.75">
      <c r="C922" s="335"/>
      <c r="R922" s="240"/>
      <c r="T922" s="240"/>
    </row>
    <row r="923" spans="3:20" s="183" customFormat="1" ht="12.75">
      <c r="C923" s="335"/>
      <c r="R923" s="240"/>
      <c r="T923" s="240"/>
    </row>
    <row r="924" spans="3:20" s="183" customFormat="1" ht="12.75">
      <c r="C924" s="335"/>
      <c r="R924" s="240"/>
      <c r="T924" s="240"/>
    </row>
    <row r="925" spans="3:20" s="183" customFormat="1" ht="12.75">
      <c r="C925" s="335"/>
      <c r="R925" s="240"/>
      <c r="T925" s="240"/>
    </row>
    <row r="926" spans="3:20" s="183" customFormat="1" ht="12.75">
      <c r="C926" s="335"/>
      <c r="R926" s="240"/>
      <c r="T926" s="240"/>
    </row>
    <row r="927" spans="3:20" s="183" customFormat="1" ht="12.75">
      <c r="C927" s="335"/>
      <c r="R927" s="240"/>
      <c r="T927" s="240"/>
    </row>
    <row r="928" spans="3:20" s="183" customFormat="1" ht="12.75">
      <c r="C928" s="335"/>
      <c r="R928" s="240"/>
      <c r="T928" s="240"/>
    </row>
    <row r="929" spans="3:20" s="183" customFormat="1" ht="12.75">
      <c r="C929" s="335"/>
      <c r="R929" s="240"/>
      <c r="T929" s="240"/>
    </row>
    <row r="930" spans="3:20" s="183" customFormat="1" ht="12.75">
      <c r="C930" s="335"/>
      <c r="R930" s="240"/>
      <c r="T930" s="240"/>
    </row>
    <row r="931" spans="3:20" s="183" customFormat="1" ht="12.75">
      <c r="C931" s="335"/>
      <c r="R931" s="240"/>
      <c r="T931" s="240"/>
    </row>
    <row r="932" spans="3:20" s="183" customFormat="1" ht="12.75">
      <c r="C932" s="335"/>
      <c r="R932" s="240"/>
      <c r="T932" s="240"/>
    </row>
    <row r="933" spans="3:20" s="183" customFormat="1" ht="12.75">
      <c r="C933" s="335"/>
      <c r="R933" s="240"/>
      <c r="T933" s="240"/>
    </row>
    <row r="934" spans="3:20" s="183" customFormat="1" ht="12.75">
      <c r="C934" s="335"/>
      <c r="R934" s="240"/>
      <c r="T934" s="240"/>
    </row>
    <row r="935" spans="3:20" s="183" customFormat="1" ht="12.75">
      <c r="C935" s="335"/>
      <c r="R935" s="240"/>
      <c r="T935" s="240"/>
    </row>
    <row r="936" spans="3:20" s="183" customFormat="1" ht="12.75">
      <c r="C936" s="335"/>
      <c r="R936" s="240"/>
      <c r="T936" s="240"/>
    </row>
    <row r="937" spans="3:20" s="183" customFormat="1" ht="12.75">
      <c r="C937" s="335"/>
      <c r="R937" s="240"/>
      <c r="T937" s="240"/>
    </row>
    <row r="938" spans="3:20" s="183" customFormat="1" ht="12.75">
      <c r="C938" s="335"/>
      <c r="R938" s="240"/>
      <c r="T938" s="240"/>
    </row>
    <row r="939" spans="3:20" s="183" customFormat="1" ht="12.75">
      <c r="C939" s="335"/>
      <c r="R939" s="240"/>
      <c r="T939" s="240"/>
    </row>
    <row r="940" spans="3:20" s="183" customFormat="1" ht="12.75">
      <c r="C940" s="335"/>
      <c r="R940" s="240"/>
      <c r="T940" s="240"/>
    </row>
    <row r="941" spans="3:20" s="183" customFormat="1" ht="12.75">
      <c r="C941" s="335"/>
      <c r="R941" s="240"/>
      <c r="T941" s="240"/>
    </row>
    <row r="942" spans="3:20" s="183" customFormat="1" ht="12.75">
      <c r="C942" s="335"/>
      <c r="R942" s="240"/>
      <c r="T942" s="240"/>
    </row>
    <row r="943" spans="3:20" s="183" customFormat="1" ht="12.75">
      <c r="C943" s="335"/>
      <c r="R943" s="240"/>
      <c r="T943" s="240"/>
    </row>
    <row r="944" spans="3:20" s="183" customFormat="1" ht="12.75">
      <c r="C944" s="335"/>
      <c r="R944" s="240"/>
      <c r="T944" s="240"/>
    </row>
    <row r="945" spans="3:20" s="183" customFormat="1" ht="12.75">
      <c r="C945" s="335"/>
      <c r="R945" s="240"/>
      <c r="T945" s="240"/>
    </row>
    <row r="946" spans="3:20" s="183" customFormat="1" ht="12.75">
      <c r="C946" s="335"/>
      <c r="R946" s="240"/>
      <c r="T946" s="240"/>
    </row>
    <row r="947" spans="3:20" s="183" customFormat="1" ht="12.75">
      <c r="C947" s="335"/>
      <c r="R947" s="240"/>
      <c r="T947" s="240"/>
    </row>
    <row r="948" spans="3:20" s="183" customFormat="1" ht="12.75">
      <c r="C948" s="335"/>
      <c r="R948" s="240"/>
      <c r="T948" s="240"/>
    </row>
    <row r="949" spans="3:20" s="183" customFormat="1" ht="12.75">
      <c r="C949" s="335"/>
      <c r="R949" s="240"/>
      <c r="T949" s="240"/>
    </row>
    <row r="950" spans="3:20" s="183" customFormat="1" ht="12.75">
      <c r="C950" s="335"/>
      <c r="R950" s="240"/>
      <c r="T950" s="240"/>
    </row>
    <row r="951" spans="3:20" s="183" customFormat="1" ht="12.75">
      <c r="C951" s="335"/>
      <c r="R951" s="240"/>
      <c r="T951" s="240"/>
    </row>
    <row r="952" spans="3:20" s="183" customFormat="1" ht="12.75">
      <c r="C952" s="335"/>
      <c r="R952" s="240"/>
      <c r="T952" s="240"/>
    </row>
    <row r="953" spans="3:20" s="183" customFormat="1" ht="12.75">
      <c r="C953" s="335"/>
      <c r="R953" s="240"/>
      <c r="T953" s="240"/>
    </row>
    <row r="954" spans="3:20" s="183" customFormat="1" ht="12.75">
      <c r="C954" s="335"/>
      <c r="R954" s="240"/>
      <c r="T954" s="240"/>
    </row>
    <row r="955" spans="3:20" s="183" customFormat="1" ht="12.75">
      <c r="C955" s="335"/>
      <c r="R955" s="240"/>
      <c r="T955" s="240"/>
    </row>
    <row r="956" spans="3:20" s="183" customFormat="1" ht="12.75">
      <c r="C956" s="335"/>
      <c r="R956" s="240"/>
      <c r="T956" s="240"/>
    </row>
    <row r="957" spans="3:20" s="183" customFormat="1" ht="12.75">
      <c r="C957" s="335"/>
      <c r="R957" s="240"/>
      <c r="T957" s="240"/>
    </row>
    <row r="958" spans="3:20" s="183" customFormat="1" ht="12.75">
      <c r="C958" s="335"/>
      <c r="R958" s="240"/>
      <c r="T958" s="240"/>
    </row>
    <row r="959" spans="3:20" s="183" customFormat="1" ht="12.75">
      <c r="C959" s="335"/>
      <c r="R959" s="240"/>
      <c r="T959" s="240"/>
    </row>
    <row r="960" spans="3:20" s="183" customFormat="1" ht="12.75">
      <c r="C960" s="335"/>
      <c r="R960" s="240"/>
      <c r="T960" s="240"/>
    </row>
    <row r="961" spans="3:20" s="183" customFormat="1" ht="12.75">
      <c r="C961" s="335"/>
      <c r="R961" s="240"/>
      <c r="T961" s="240"/>
    </row>
    <row r="962" spans="3:20" s="183" customFormat="1" ht="12.75">
      <c r="C962" s="335"/>
      <c r="R962" s="240"/>
      <c r="T962" s="240"/>
    </row>
    <row r="963" spans="3:20" s="183" customFormat="1" ht="12.75">
      <c r="C963" s="335"/>
      <c r="R963" s="240"/>
      <c r="T963" s="240"/>
    </row>
    <row r="964" spans="3:20" s="183" customFormat="1" ht="12.75">
      <c r="C964" s="335"/>
      <c r="R964" s="240"/>
      <c r="T964" s="240"/>
    </row>
    <row r="965" spans="3:20" s="183" customFormat="1" ht="12.75">
      <c r="C965" s="335"/>
      <c r="R965" s="240"/>
      <c r="T965" s="240"/>
    </row>
    <row r="966" spans="3:20" s="183" customFormat="1" ht="12.75">
      <c r="C966" s="335"/>
      <c r="R966" s="240"/>
      <c r="T966" s="240"/>
    </row>
    <row r="967" spans="3:20" s="183" customFormat="1" ht="12.75">
      <c r="C967" s="335"/>
      <c r="R967" s="240"/>
      <c r="T967" s="240"/>
    </row>
    <row r="968" spans="3:20" s="183" customFormat="1" ht="12.75">
      <c r="C968" s="335"/>
      <c r="R968" s="240"/>
      <c r="T968" s="240"/>
    </row>
    <row r="969" spans="3:20" s="183" customFormat="1" ht="12.75">
      <c r="C969" s="335"/>
      <c r="R969" s="240"/>
      <c r="T969" s="240"/>
    </row>
    <row r="970" spans="3:20" s="183" customFormat="1" ht="12.75">
      <c r="C970" s="335"/>
      <c r="R970" s="240"/>
      <c r="T970" s="240"/>
    </row>
    <row r="971" spans="3:20" s="183" customFormat="1" ht="12.75">
      <c r="C971" s="335"/>
      <c r="R971" s="240"/>
      <c r="T971" s="240"/>
    </row>
    <row r="972" spans="3:20" s="183" customFormat="1" ht="12.75">
      <c r="C972" s="335"/>
      <c r="R972" s="240"/>
      <c r="T972" s="240"/>
    </row>
    <row r="973" spans="3:20" s="183" customFormat="1" ht="12.75">
      <c r="C973" s="335"/>
      <c r="R973" s="240"/>
      <c r="T973" s="240"/>
    </row>
    <row r="974" spans="3:20" s="183" customFormat="1" ht="12.75">
      <c r="C974" s="335"/>
      <c r="R974" s="240"/>
      <c r="T974" s="240"/>
    </row>
    <row r="975" spans="3:20" s="183" customFormat="1" ht="12.75">
      <c r="C975" s="335"/>
      <c r="R975" s="240"/>
      <c r="T975" s="240"/>
    </row>
    <row r="976" spans="3:20" s="183" customFormat="1" ht="12.75">
      <c r="C976" s="335"/>
      <c r="R976" s="240"/>
      <c r="T976" s="240"/>
    </row>
    <row r="977" spans="3:20" s="183" customFormat="1" ht="12.75">
      <c r="C977" s="335"/>
      <c r="R977" s="240"/>
      <c r="T977" s="240"/>
    </row>
    <row r="978" spans="3:20" s="183" customFormat="1" ht="12.75">
      <c r="C978" s="335"/>
      <c r="R978" s="240"/>
      <c r="T978" s="240"/>
    </row>
    <row r="979" spans="3:20" s="183" customFormat="1" ht="12.75">
      <c r="C979" s="335"/>
      <c r="R979" s="240"/>
      <c r="T979" s="240"/>
    </row>
    <row r="980" spans="3:20" s="183" customFormat="1" ht="12.75">
      <c r="C980" s="335"/>
      <c r="R980" s="240"/>
      <c r="T980" s="240"/>
    </row>
    <row r="981" spans="3:20" s="183" customFormat="1" ht="12.75">
      <c r="C981" s="335"/>
      <c r="R981" s="240"/>
      <c r="T981" s="240"/>
    </row>
    <row r="982" spans="3:20" s="183" customFormat="1" ht="12.75">
      <c r="C982" s="335"/>
      <c r="R982" s="240"/>
      <c r="T982" s="240"/>
    </row>
    <row r="983" spans="3:20" s="183" customFormat="1" ht="12.75">
      <c r="C983" s="335"/>
      <c r="R983" s="240"/>
      <c r="T983" s="240"/>
    </row>
    <row r="984" spans="3:20" s="183" customFormat="1" ht="12.75">
      <c r="C984" s="335"/>
      <c r="R984" s="240"/>
      <c r="T984" s="240"/>
    </row>
    <row r="985" spans="3:20" s="183" customFormat="1" ht="12.75">
      <c r="C985" s="335"/>
      <c r="R985" s="240"/>
      <c r="T985" s="240"/>
    </row>
    <row r="986" spans="3:20" s="183" customFormat="1" ht="12.75">
      <c r="C986" s="335"/>
      <c r="R986" s="240"/>
      <c r="T986" s="240"/>
    </row>
    <row r="987" spans="3:20" s="183" customFormat="1" ht="12.75">
      <c r="C987" s="335"/>
      <c r="R987" s="240"/>
      <c r="T987" s="240"/>
    </row>
    <row r="988" spans="3:20" s="183" customFormat="1" ht="12.75">
      <c r="C988" s="335"/>
      <c r="R988" s="240"/>
      <c r="T988" s="240"/>
    </row>
    <row r="989" spans="3:20" s="183" customFormat="1" ht="12.75">
      <c r="C989" s="335"/>
      <c r="R989" s="240"/>
      <c r="T989" s="240"/>
    </row>
    <row r="990" spans="3:20" s="183" customFormat="1" ht="12.75">
      <c r="C990" s="335"/>
      <c r="R990" s="240"/>
      <c r="T990" s="240"/>
    </row>
    <row r="991" spans="3:20" s="183" customFormat="1" ht="12.75">
      <c r="C991" s="335"/>
      <c r="R991" s="240"/>
      <c r="T991" s="240"/>
    </row>
    <row r="992" spans="3:20" s="183" customFormat="1" ht="12.75">
      <c r="C992" s="335"/>
      <c r="R992" s="240"/>
      <c r="T992" s="240"/>
    </row>
    <row r="993" spans="3:20" s="183" customFormat="1" ht="12.75">
      <c r="C993" s="335"/>
      <c r="R993" s="240"/>
      <c r="T993" s="240"/>
    </row>
    <row r="994" spans="3:20" s="183" customFormat="1" ht="12.75">
      <c r="C994" s="335"/>
      <c r="R994" s="240"/>
      <c r="T994" s="240"/>
    </row>
    <row r="995" spans="3:20" s="183" customFormat="1" ht="12.75">
      <c r="C995" s="335"/>
      <c r="R995" s="240"/>
      <c r="T995" s="240"/>
    </row>
    <row r="996" spans="3:20" s="183" customFormat="1" ht="12.75">
      <c r="C996" s="335"/>
      <c r="R996" s="240"/>
      <c r="T996" s="240"/>
    </row>
    <row r="997" spans="3:20" s="183" customFormat="1" ht="12.75">
      <c r="C997" s="335"/>
      <c r="R997" s="240"/>
      <c r="T997" s="240"/>
    </row>
    <row r="998" spans="3:20" s="183" customFormat="1" ht="12.75">
      <c r="C998" s="335"/>
      <c r="R998" s="240"/>
      <c r="T998" s="240"/>
    </row>
    <row r="999" spans="3:20" s="183" customFormat="1" ht="12.75">
      <c r="C999" s="335"/>
      <c r="R999" s="240"/>
      <c r="T999" s="240"/>
    </row>
    <row r="1000" spans="3:20" s="183" customFormat="1" ht="12.75">
      <c r="C1000" s="335"/>
      <c r="R1000" s="240"/>
      <c r="T1000" s="240"/>
    </row>
    <row r="1001" spans="3:20" s="183" customFormat="1" ht="12.75">
      <c r="C1001" s="335"/>
      <c r="R1001" s="240"/>
      <c r="T1001" s="240"/>
    </row>
    <row r="1002" spans="3:20" s="183" customFormat="1" ht="12.75">
      <c r="C1002" s="335"/>
      <c r="R1002" s="240"/>
      <c r="T1002" s="240"/>
    </row>
    <row r="1003" spans="3:20" s="183" customFormat="1" ht="12.75">
      <c r="C1003" s="335"/>
      <c r="R1003" s="240"/>
      <c r="T1003" s="240"/>
    </row>
    <row r="1004" spans="3:20" s="183" customFormat="1" ht="12.75">
      <c r="C1004" s="335"/>
      <c r="R1004" s="240"/>
      <c r="T1004" s="240"/>
    </row>
    <row r="1005" spans="3:20" s="183" customFormat="1" ht="12.75">
      <c r="C1005" s="335"/>
      <c r="R1005" s="240"/>
      <c r="T1005" s="240"/>
    </row>
    <row r="1006" spans="3:20" s="183" customFormat="1" ht="12.75">
      <c r="C1006" s="335"/>
      <c r="R1006" s="240"/>
      <c r="T1006" s="240"/>
    </row>
    <row r="1007" spans="3:20" s="183" customFormat="1" ht="12.75">
      <c r="C1007" s="335"/>
      <c r="R1007" s="240"/>
      <c r="T1007" s="240"/>
    </row>
    <row r="1008" spans="3:20" s="183" customFormat="1" ht="12.75">
      <c r="C1008" s="335"/>
      <c r="R1008" s="240"/>
      <c r="T1008" s="240"/>
    </row>
    <row r="1009" spans="3:20" s="183" customFormat="1" ht="12.75">
      <c r="C1009" s="335"/>
      <c r="R1009" s="240"/>
      <c r="T1009" s="240"/>
    </row>
    <row r="1010" spans="3:20" s="183" customFormat="1" ht="12.75">
      <c r="C1010" s="335"/>
      <c r="R1010" s="240"/>
      <c r="T1010" s="240"/>
    </row>
    <row r="1011" spans="3:20" s="183" customFormat="1" ht="12.75">
      <c r="C1011" s="335"/>
      <c r="R1011" s="240"/>
      <c r="T1011" s="240"/>
    </row>
    <row r="1012" spans="3:20" s="183" customFormat="1" ht="12.75">
      <c r="C1012" s="335"/>
      <c r="R1012" s="240"/>
      <c r="T1012" s="240"/>
    </row>
    <row r="1013" spans="3:20" s="183" customFormat="1" ht="12.75">
      <c r="C1013" s="335"/>
      <c r="R1013" s="240"/>
      <c r="T1013" s="240"/>
    </row>
    <row r="1014" spans="3:20" s="183" customFormat="1" ht="12.75">
      <c r="C1014" s="335"/>
      <c r="R1014" s="240"/>
      <c r="T1014" s="240"/>
    </row>
    <row r="1015" spans="3:20" s="183" customFormat="1" ht="12.75">
      <c r="C1015" s="335"/>
      <c r="R1015" s="240"/>
      <c r="T1015" s="240"/>
    </row>
    <row r="1016" spans="3:20" s="183" customFormat="1" ht="12.75">
      <c r="C1016" s="335"/>
      <c r="R1016" s="240"/>
      <c r="T1016" s="240"/>
    </row>
    <row r="1017" spans="3:20" s="183" customFormat="1" ht="12.75">
      <c r="C1017" s="335"/>
      <c r="R1017" s="240"/>
      <c r="T1017" s="240"/>
    </row>
    <row r="1018" spans="3:20" s="183" customFormat="1" ht="12.75">
      <c r="C1018" s="335"/>
      <c r="R1018" s="240"/>
      <c r="T1018" s="240"/>
    </row>
    <row r="1019" spans="3:20" s="183" customFormat="1" ht="12.75">
      <c r="C1019" s="335"/>
      <c r="R1019" s="240"/>
      <c r="T1019" s="240"/>
    </row>
    <row r="1020" spans="3:20" s="183" customFormat="1" ht="12.75">
      <c r="C1020" s="335"/>
      <c r="R1020" s="240"/>
      <c r="T1020" s="240"/>
    </row>
    <row r="1021" spans="3:20" s="183" customFormat="1" ht="12.75">
      <c r="C1021" s="335"/>
      <c r="R1021" s="240"/>
      <c r="T1021" s="240"/>
    </row>
    <row r="1022" spans="3:20" s="183" customFormat="1" ht="12.75">
      <c r="C1022" s="335"/>
      <c r="R1022" s="240"/>
      <c r="T1022" s="240"/>
    </row>
    <row r="1023" spans="3:20" s="183" customFormat="1" ht="12.75">
      <c r="C1023" s="335"/>
      <c r="R1023" s="240"/>
      <c r="T1023" s="240"/>
    </row>
    <row r="1024" spans="3:20" s="183" customFormat="1" ht="12.75">
      <c r="C1024" s="335"/>
      <c r="R1024" s="240"/>
      <c r="T1024" s="240"/>
    </row>
    <row r="1025" spans="3:20" s="183" customFormat="1" ht="12.75">
      <c r="C1025" s="335"/>
      <c r="R1025" s="240"/>
      <c r="T1025" s="240"/>
    </row>
    <row r="1026" spans="3:20" s="183" customFormat="1" ht="12.75">
      <c r="C1026" s="335"/>
      <c r="R1026" s="240"/>
      <c r="T1026" s="240"/>
    </row>
    <row r="1027" spans="3:20" s="183" customFormat="1" ht="12.75">
      <c r="C1027" s="335"/>
      <c r="R1027" s="240"/>
      <c r="T1027" s="240"/>
    </row>
    <row r="1028" spans="3:20" s="183" customFormat="1" ht="12.75">
      <c r="C1028" s="335"/>
      <c r="R1028" s="240"/>
      <c r="T1028" s="240"/>
    </row>
    <row r="1029" spans="3:20" s="183" customFormat="1" ht="12.75">
      <c r="C1029" s="335"/>
      <c r="R1029" s="240"/>
      <c r="T1029" s="240"/>
    </row>
    <row r="1030" spans="3:20" s="183" customFormat="1" ht="12.75">
      <c r="C1030" s="335"/>
      <c r="R1030" s="240"/>
      <c r="T1030" s="240"/>
    </row>
    <row r="1031" spans="3:20" s="183" customFormat="1" ht="12.75">
      <c r="C1031" s="335"/>
      <c r="R1031" s="240"/>
      <c r="T1031" s="240"/>
    </row>
    <row r="1032" spans="3:20" s="183" customFormat="1" ht="12.75">
      <c r="C1032" s="335"/>
      <c r="R1032" s="240"/>
      <c r="T1032" s="240"/>
    </row>
    <row r="1033" spans="3:20" s="183" customFormat="1" ht="12.75">
      <c r="C1033" s="335"/>
      <c r="R1033" s="240"/>
      <c r="T1033" s="240"/>
    </row>
    <row r="1034" spans="3:20" s="183" customFormat="1" ht="12.75">
      <c r="C1034" s="335"/>
      <c r="R1034" s="240"/>
      <c r="T1034" s="240"/>
    </row>
    <row r="1035" spans="3:20" s="183" customFormat="1" ht="12.75">
      <c r="C1035" s="335"/>
      <c r="R1035" s="240"/>
      <c r="T1035" s="240"/>
    </row>
    <row r="1036" spans="3:20" s="183" customFormat="1" ht="12.75">
      <c r="C1036" s="335"/>
      <c r="R1036" s="240"/>
      <c r="T1036" s="240"/>
    </row>
    <row r="1037" spans="3:20" s="183" customFormat="1" ht="12.75">
      <c r="C1037" s="335"/>
      <c r="R1037" s="240"/>
      <c r="T1037" s="240"/>
    </row>
    <row r="1038" spans="3:20" s="183" customFormat="1" ht="12.75">
      <c r="C1038" s="335"/>
      <c r="R1038" s="240"/>
      <c r="T1038" s="240"/>
    </row>
    <row r="1039" spans="3:20" s="183" customFormat="1" ht="12.75">
      <c r="C1039" s="335"/>
      <c r="R1039" s="240"/>
      <c r="T1039" s="240"/>
    </row>
    <row r="1040" spans="3:20" s="183" customFormat="1" ht="12.75">
      <c r="C1040" s="335"/>
      <c r="R1040" s="240"/>
      <c r="T1040" s="240"/>
    </row>
    <row r="1041" spans="3:20" s="183" customFormat="1" ht="12.75">
      <c r="C1041" s="335"/>
      <c r="R1041" s="240"/>
      <c r="T1041" s="240"/>
    </row>
    <row r="1042" spans="3:20" s="183" customFormat="1" ht="12.75">
      <c r="C1042" s="335"/>
      <c r="R1042" s="240"/>
      <c r="T1042" s="240"/>
    </row>
    <row r="1043" spans="3:20" s="183" customFormat="1" ht="12.75">
      <c r="C1043" s="335"/>
      <c r="R1043" s="240"/>
      <c r="T1043" s="240"/>
    </row>
    <row r="1044" spans="3:20" s="183" customFormat="1" ht="12.75">
      <c r="C1044" s="335"/>
      <c r="R1044" s="240"/>
      <c r="T1044" s="240"/>
    </row>
    <row r="1045" spans="3:20" s="183" customFormat="1" ht="12.75">
      <c r="C1045" s="335"/>
      <c r="R1045" s="240"/>
      <c r="T1045" s="240"/>
    </row>
    <row r="1046" spans="3:20" s="183" customFormat="1" ht="12.75">
      <c r="C1046" s="335"/>
      <c r="R1046" s="240"/>
      <c r="T1046" s="240"/>
    </row>
    <row r="1047" spans="3:20" s="183" customFormat="1" ht="12.75">
      <c r="C1047" s="335"/>
      <c r="R1047" s="240"/>
      <c r="T1047" s="240"/>
    </row>
    <row r="1048" spans="3:20" s="183" customFormat="1" ht="12.75">
      <c r="C1048" s="335"/>
      <c r="R1048" s="240"/>
      <c r="T1048" s="240"/>
    </row>
    <row r="1049" spans="3:20" s="183" customFormat="1" ht="12.75">
      <c r="C1049" s="335"/>
      <c r="R1049" s="240"/>
      <c r="T1049" s="240"/>
    </row>
    <row r="1050" spans="3:20" s="183" customFormat="1" ht="12.75">
      <c r="C1050" s="335"/>
      <c r="R1050" s="240"/>
      <c r="T1050" s="240"/>
    </row>
    <row r="1051" spans="3:20" s="183" customFormat="1" ht="12.75">
      <c r="C1051" s="335"/>
      <c r="R1051" s="240"/>
      <c r="T1051" s="240"/>
    </row>
    <row r="1052" spans="3:20" s="183" customFormat="1" ht="12.75">
      <c r="C1052" s="335"/>
      <c r="R1052" s="240"/>
      <c r="T1052" s="240"/>
    </row>
    <row r="1053" spans="3:20" s="183" customFormat="1" ht="12.75">
      <c r="C1053" s="335"/>
      <c r="R1053" s="240"/>
      <c r="T1053" s="240"/>
    </row>
    <row r="1054" spans="3:20" s="183" customFormat="1" ht="12.75">
      <c r="C1054" s="335"/>
      <c r="R1054" s="240"/>
      <c r="T1054" s="240"/>
    </row>
    <row r="1055" spans="3:20" s="183" customFormat="1" ht="12.75">
      <c r="C1055" s="335"/>
      <c r="R1055" s="240"/>
      <c r="T1055" s="240"/>
    </row>
    <row r="1056" spans="3:20" s="183" customFormat="1" ht="12.75">
      <c r="C1056" s="335"/>
      <c r="R1056" s="240"/>
      <c r="T1056" s="240"/>
    </row>
    <row r="1057" spans="3:20" s="183" customFormat="1" ht="12.75">
      <c r="C1057" s="335"/>
      <c r="R1057" s="240"/>
      <c r="T1057" s="240"/>
    </row>
    <row r="1058" spans="3:20" s="183" customFormat="1" ht="12.75">
      <c r="C1058" s="335"/>
      <c r="R1058" s="240"/>
      <c r="T1058" s="240"/>
    </row>
    <row r="1059" spans="3:20" s="183" customFormat="1" ht="12.75">
      <c r="C1059" s="335"/>
      <c r="R1059" s="240"/>
      <c r="T1059" s="240"/>
    </row>
    <row r="1060" spans="3:20" s="183" customFormat="1" ht="12.75">
      <c r="C1060" s="335"/>
      <c r="R1060" s="240"/>
      <c r="T1060" s="240"/>
    </row>
    <row r="1061" spans="3:20" s="183" customFormat="1" ht="12.75">
      <c r="C1061" s="335"/>
      <c r="R1061" s="240"/>
      <c r="T1061" s="240"/>
    </row>
    <row r="1062" spans="3:20" s="183" customFormat="1" ht="12.75">
      <c r="C1062" s="335"/>
      <c r="R1062" s="240"/>
      <c r="T1062" s="240"/>
    </row>
    <row r="1063" spans="3:20" s="183" customFormat="1" ht="12.75">
      <c r="C1063" s="335"/>
      <c r="R1063" s="240"/>
      <c r="T1063" s="240"/>
    </row>
    <row r="1064" spans="3:20" s="183" customFormat="1" ht="12.75">
      <c r="C1064" s="335"/>
      <c r="R1064" s="240"/>
      <c r="T1064" s="240"/>
    </row>
    <row r="1065" spans="3:20" s="183" customFormat="1" ht="12.75">
      <c r="C1065" s="335"/>
      <c r="R1065" s="240"/>
      <c r="T1065" s="240"/>
    </row>
    <row r="1066" spans="3:20" s="183" customFormat="1" ht="12.75">
      <c r="C1066" s="335"/>
      <c r="R1066" s="240"/>
      <c r="T1066" s="240"/>
    </row>
    <row r="1067" spans="3:20" s="183" customFormat="1" ht="12.75">
      <c r="C1067" s="335"/>
      <c r="R1067" s="240"/>
      <c r="T1067" s="240"/>
    </row>
    <row r="1068" spans="3:20" s="183" customFormat="1" ht="12.75">
      <c r="C1068" s="335"/>
      <c r="R1068" s="240"/>
      <c r="T1068" s="240"/>
    </row>
    <row r="1069" spans="3:20" s="183" customFormat="1" ht="12.75">
      <c r="C1069" s="335"/>
      <c r="R1069" s="240"/>
      <c r="T1069" s="240"/>
    </row>
    <row r="1070" spans="3:20" s="183" customFormat="1" ht="12.75">
      <c r="C1070" s="335"/>
      <c r="R1070" s="240"/>
      <c r="T1070" s="240"/>
    </row>
    <row r="1071" spans="3:20" s="183" customFormat="1" ht="12.75">
      <c r="C1071" s="335"/>
      <c r="R1071" s="240"/>
      <c r="T1071" s="240"/>
    </row>
    <row r="1072" spans="3:20" s="183" customFormat="1" ht="12.75">
      <c r="C1072" s="335"/>
      <c r="R1072" s="240"/>
      <c r="T1072" s="240"/>
    </row>
    <row r="1073" spans="3:20" s="183" customFormat="1" ht="12.75">
      <c r="C1073" s="335"/>
      <c r="R1073" s="240"/>
      <c r="T1073" s="240"/>
    </row>
    <row r="1074" spans="3:20" s="183" customFormat="1" ht="12.75">
      <c r="C1074" s="335"/>
      <c r="R1074" s="240"/>
      <c r="T1074" s="240"/>
    </row>
    <row r="1075" spans="3:20" s="183" customFormat="1" ht="12.75">
      <c r="C1075" s="335"/>
      <c r="R1075" s="240"/>
      <c r="T1075" s="240"/>
    </row>
    <row r="1076" spans="3:20" s="183" customFormat="1" ht="12.75">
      <c r="C1076" s="335"/>
      <c r="R1076" s="240"/>
      <c r="T1076" s="240"/>
    </row>
    <row r="1077" spans="3:20" s="183" customFormat="1" ht="12.75">
      <c r="C1077" s="335"/>
      <c r="R1077" s="240"/>
      <c r="T1077" s="240"/>
    </row>
    <row r="1078" spans="3:20" s="183" customFormat="1" ht="12.75">
      <c r="C1078" s="335"/>
      <c r="R1078" s="240"/>
      <c r="T1078" s="240"/>
    </row>
    <row r="1079" spans="3:20" s="183" customFormat="1" ht="12.75">
      <c r="C1079" s="335"/>
      <c r="R1079" s="240"/>
      <c r="T1079" s="240"/>
    </row>
    <row r="1080" spans="3:20" s="183" customFormat="1" ht="12.75">
      <c r="C1080" s="335"/>
      <c r="R1080" s="240"/>
      <c r="T1080" s="240"/>
    </row>
    <row r="1081" spans="3:20" s="183" customFormat="1" ht="12.75">
      <c r="C1081" s="335"/>
      <c r="R1081" s="240"/>
      <c r="T1081" s="240"/>
    </row>
    <row r="1082" spans="3:20" s="183" customFormat="1" ht="12.75">
      <c r="C1082" s="335"/>
      <c r="R1082" s="240"/>
      <c r="T1082" s="240"/>
    </row>
    <row r="1083" spans="3:20" s="183" customFormat="1" ht="12.75">
      <c r="C1083" s="335"/>
      <c r="R1083" s="240"/>
      <c r="T1083" s="240"/>
    </row>
    <row r="1084" spans="3:20" s="183" customFormat="1" ht="12.75">
      <c r="C1084" s="335"/>
      <c r="R1084" s="240"/>
      <c r="T1084" s="240"/>
    </row>
    <row r="1085" spans="3:20" s="183" customFormat="1" ht="12.75">
      <c r="C1085" s="335"/>
      <c r="R1085" s="240"/>
      <c r="T1085" s="240"/>
    </row>
    <row r="1086" spans="3:20" s="183" customFormat="1" ht="12.75">
      <c r="C1086" s="335"/>
      <c r="R1086" s="240"/>
      <c r="T1086" s="240"/>
    </row>
    <row r="1087" spans="3:20" s="183" customFormat="1" ht="12.75">
      <c r="C1087" s="335"/>
      <c r="R1087" s="240"/>
      <c r="T1087" s="240"/>
    </row>
    <row r="1088" spans="3:20" s="183" customFormat="1" ht="12.75">
      <c r="C1088" s="335"/>
      <c r="R1088" s="240"/>
      <c r="T1088" s="240"/>
    </row>
    <row r="1089" spans="3:20" s="183" customFormat="1" ht="12.75">
      <c r="C1089" s="335"/>
      <c r="R1089" s="240"/>
      <c r="T1089" s="240"/>
    </row>
    <row r="1090" spans="3:20" s="183" customFormat="1" ht="12.75">
      <c r="C1090" s="335"/>
      <c r="R1090" s="240"/>
      <c r="T1090" s="240"/>
    </row>
    <row r="1091" spans="3:20" s="183" customFormat="1" ht="12.75">
      <c r="C1091" s="335"/>
      <c r="R1091" s="240"/>
      <c r="T1091" s="240"/>
    </row>
    <row r="1092" spans="3:20" s="183" customFormat="1" ht="12.75">
      <c r="C1092" s="335"/>
      <c r="R1092" s="240"/>
      <c r="T1092" s="240"/>
    </row>
    <row r="1093" spans="3:20" s="183" customFormat="1" ht="12.75">
      <c r="C1093" s="335"/>
      <c r="R1093" s="240"/>
      <c r="T1093" s="240"/>
    </row>
    <row r="1094" spans="3:20" s="183" customFormat="1" ht="12.75">
      <c r="C1094" s="335"/>
      <c r="R1094" s="240"/>
      <c r="T1094" s="240"/>
    </row>
    <row r="1095" spans="3:20" s="183" customFormat="1" ht="12.75">
      <c r="C1095" s="335"/>
      <c r="R1095" s="240"/>
      <c r="T1095" s="240"/>
    </row>
    <row r="1096" spans="3:20" s="183" customFormat="1" ht="12.75">
      <c r="C1096" s="335"/>
      <c r="R1096" s="240"/>
      <c r="T1096" s="240"/>
    </row>
    <row r="1097" spans="3:20" s="183" customFormat="1" ht="12.75">
      <c r="C1097" s="335"/>
      <c r="R1097" s="240"/>
      <c r="T1097" s="240"/>
    </row>
    <row r="1098" spans="3:20" s="183" customFormat="1" ht="12.75">
      <c r="C1098" s="335"/>
      <c r="R1098" s="240"/>
      <c r="T1098" s="240"/>
    </row>
    <row r="1099" spans="3:20" s="183" customFormat="1" ht="12.75">
      <c r="C1099" s="335"/>
      <c r="R1099" s="240"/>
      <c r="T1099" s="240"/>
    </row>
    <row r="1100" spans="3:20" s="183" customFormat="1" ht="12.75">
      <c r="C1100" s="335"/>
      <c r="R1100" s="240"/>
      <c r="T1100" s="240"/>
    </row>
    <row r="1101" spans="3:20" s="183" customFormat="1" ht="12.75">
      <c r="C1101" s="335"/>
      <c r="R1101" s="240"/>
      <c r="T1101" s="240"/>
    </row>
    <row r="1102" spans="3:20" s="183" customFormat="1" ht="12.75">
      <c r="C1102" s="335"/>
      <c r="R1102" s="240"/>
      <c r="T1102" s="240"/>
    </row>
    <row r="1103" spans="3:20" s="183" customFormat="1" ht="12.75">
      <c r="C1103" s="335"/>
      <c r="R1103" s="240"/>
      <c r="T1103" s="240"/>
    </row>
    <row r="1104" spans="3:20" s="183" customFormat="1" ht="12.75">
      <c r="C1104" s="335"/>
      <c r="R1104" s="240"/>
      <c r="T1104" s="240"/>
    </row>
    <row r="1105" spans="3:20" s="183" customFormat="1" ht="12.75">
      <c r="C1105" s="335"/>
      <c r="R1105" s="240"/>
      <c r="T1105" s="240"/>
    </row>
    <row r="1106" spans="3:20" s="183" customFormat="1" ht="12.75">
      <c r="C1106" s="335"/>
      <c r="R1106" s="240"/>
      <c r="T1106" s="240"/>
    </row>
    <row r="1107" spans="3:20" s="183" customFormat="1" ht="12.75">
      <c r="C1107" s="335"/>
      <c r="R1107" s="240"/>
      <c r="T1107" s="240"/>
    </row>
    <row r="1108" spans="3:20" s="183" customFormat="1" ht="12.75">
      <c r="C1108" s="335"/>
      <c r="R1108" s="240"/>
      <c r="T1108" s="240"/>
    </row>
    <row r="1109" spans="3:20" s="183" customFormat="1" ht="12.75">
      <c r="C1109" s="335"/>
      <c r="R1109" s="240"/>
      <c r="T1109" s="240"/>
    </row>
    <row r="1110" spans="3:20" s="183" customFormat="1" ht="12.75">
      <c r="C1110" s="335"/>
      <c r="R1110" s="240"/>
      <c r="T1110" s="240"/>
    </row>
    <row r="1111" spans="3:20" s="183" customFormat="1" ht="12.75">
      <c r="C1111" s="335"/>
      <c r="R1111" s="240"/>
      <c r="T1111" s="240"/>
    </row>
    <row r="1112" spans="3:20" s="183" customFormat="1" ht="12.75">
      <c r="C1112" s="335"/>
      <c r="R1112" s="240"/>
      <c r="T1112" s="240"/>
    </row>
    <row r="1113" spans="3:20" s="183" customFormat="1" ht="12.75">
      <c r="C1113" s="335"/>
      <c r="R1113" s="240"/>
      <c r="T1113" s="240"/>
    </row>
    <row r="1114" spans="3:20" s="183" customFormat="1" ht="12.75">
      <c r="C1114" s="335"/>
      <c r="R1114" s="240"/>
      <c r="T1114" s="240"/>
    </row>
    <row r="1115" spans="3:20" s="183" customFormat="1" ht="12.75">
      <c r="C1115" s="335"/>
      <c r="R1115" s="240"/>
      <c r="T1115" s="240"/>
    </row>
    <row r="1116" spans="3:20" s="183" customFormat="1" ht="12.75">
      <c r="C1116" s="335"/>
      <c r="R1116" s="240"/>
      <c r="T1116" s="240"/>
    </row>
    <row r="1117" spans="3:20" s="183" customFormat="1" ht="12.75">
      <c r="C1117" s="335"/>
      <c r="R1117" s="240"/>
      <c r="T1117" s="240"/>
    </row>
    <row r="1118" spans="3:20" s="183" customFormat="1" ht="12.75">
      <c r="C1118" s="335"/>
      <c r="R1118" s="240"/>
      <c r="T1118" s="240"/>
    </row>
    <row r="1119" spans="3:20" s="183" customFormat="1" ht="12.75">
      <c r="C1119" s="335"/>
      <c r="R1119" s="240"/>
      <c r="T1119" s="240"/>
    </row>
    <row r="1120" spans="3:20" s="183" customFormat="1" ht="12.75">
      <c r="C1120" s="335"/>
      <c r="R1120" s="240"/>
      <c r="T1120" s="240"/>
    </row>
    <row r="1121" spans="3:20" s="183" customFormat="1" ht="12.75">
      <c r="C1121" s="335"/>
      <c r="R1121" s="240"/>
      <c r="T1121" s="240"/>
    </row>
    <row r="1122" spans="3:20" s="183" customFormat="1" ht="12.75">
      <c r="C1122" s="335"/>
      <c r="R1122" s="240"/>
      <c r="T1122" s="240"/>
    </row>
    <row r="1123" spans="3:20" s="183" customFormat="1" ht="12.75">
      <c r="C1123" s="335"/>
      <c r="R1123" s="240"/>
      <c r="T1123" s="240"/>
    </row>
    <row r="1124" spans="3:20" s="183" customFormat="1" ht="12.75">
      <c r="C1124" s="335"/>
      <c r="R1124" s="240"/>
      <c r="T1124" s="240"/>
    </row>
    <row r="1125" spans="3:20" s="183" customFormat="1" ht="12.75">
      <c r="C1125" s="335"/>
      <c r="R1125" s="240"/>
      <c r="T1125" s="240"/>
    </row>
    <row r="1126" spans="3:20" s="183" customFormat="1" ht="12.75">
      <c r="C1126" s="335"/>
      <c r="R1126" s="240"/>
      <c r="T1126" s="240"/>
    </row>
    <row r="1127" spans="3:20" s="183" customFormat="1" ht="12.75">
      <c r="C1127" s="335"/>
      <c r="R1127" s="240"/>
      <c r="T1127" s="240"/>
    </row>
    <row r="1128" spans="3:20" s="183" customFormat="1" ht="12.75">
      <c r="C1128" s="335"/>
      <c r="R1128" s="240"/>
      <c r="T1128" s="240"/>
    </row>
    <row r="1129" spans="3:20" s="183" customFormat="1" ht="12.75">
      <c r="C1129" s="335"/>
      <c r="R1129" s="240"/>
      <c r="T1129" s="240"/>
    </row>
    <row r="1130" spans="3:20" s="183" customFormat="1" ht="12.75">
      <c r="C1130" s="335"/>
      <c r="R1130" s="240"/>
      <c r="T1130" s="240"/>
    </row>
    <row r="1131" spans="3:20" s="183" customFormat="1" ht="12.75">
      <c r="C1131" s="335"/>
      <c r="R1131" s="240"/>
      <c r="T1131" s="240"/>
    </row>
    <row r="1132" spans="3:20" s="183" customFormat="1" ht="12.75">
      <c r="C1132" s="335"/>
      <c r="R1132" s="240"/>
      <c r="T1132" s="240"/>
    </row>
    <row r="1133" spans="3:20" s="183" customFormat="1" ht="12.75">
      <c r="C1133" s="335"/>
      <c r="R1133" s="240"/>
      <c r="T1133" s="240"/>
    </row>
    <row r="1134" spans="3:20" s="183" customFormat="1" ht="12.75">
      <c r="C1134" s="335"/>
      <c r="R1134" s="240"/>
      <c r="T1134" s="240"/>
    </row>
    <row r="1135" spans="3:20" s="183" customFormat="1" ht="12.75">
      <c r="C1135" s="335"/>
      <c r="R1135" s="240"/>
      <c r="T1135" s="240"/>
    </row>
    <row r="1136" spans="3:20" s="183" customFormat="1" ht="12.75">
      <c r="C1136" s="335"/>
      <c r="R1136" s="240"/>
      <c r="T1136" s="240"/>
    </row>
    <row r="1137" spans="3:20" s="183" customFormat="1" ht="12.75">
      <c r="C1137" s="335"/>
      <c r="R1137" s="240"/>
      <c r="T1137" s="240"/>
    </row>
    <row r="1138" spans="3:20" s="183" customFormat="1" ht="12.75">
      <c r="C1138" s="335"/>
      <c r="R1138" s="240"/>
      <c r="T1138" s="240"/>
    </row>
    <row r="1139" spans="3:20" s="183" customFormat="1" ht="12.75">
      <c r="C1139" s="335"/>
      <c r="R1139" s="240"/>
      <c r="T1139" s="240"/>
    </row>
    <row r="1140" spans="3:20" s="183" customFormat="1" ht="12.75">
      <c r="C1140" s="335"/>
      <c r="R1140" s="240"/>
      <c r="T1140" s="240"/>
    </row>
    <row r="1141" spans="3:20" s="183" customFormat="1" ht="12.75">
      <c r="C1141" s="335"/>
      <c r="R1141" s="240"/>
      <c r="T1141" s="240"/>
    </row>
    <row r="1142" spans="3:20" s="183" customFormat="1" ht="12.75">
      <c r="C1142" s="335"/>
      <c r="R1142" s="240"/>
      <c r="T1142" s="240"/>
    </row>
    <row r="1143" spans="3:20" s="183" customFormat="1" ht="12.75">
      <c r="C1143" s="335"/>
      <c r="R1143" s="240"/>
      <c r="T1143" s="240"/>
    </row>
    <row r="1144" spans="3:20" s="183" customFormat="1" ht="12.75">
      <c r="C1144" s="335"/>
      <c r="R1144" s="240"/>
      <c r="T1144" s="240"/>
    </row>
    <row r="1145" spans="3:20" s="183" customFormat="1" ht="12.75">
      <c r="C1145" s="335"/>
      <c r="R1145" s="240"/>
      <c r="T1145" s="240"/>
    </row>
    <row r="1146" spans="3:20" s="183" customFormat="1" ht="12.75">
      <c r="C1146" s="335"/>
      <c r="R1146" s="240"/>
      <c r="T1146" s="240"/>
    </row>
    <row r="1147" spans="3:20" s="183" customFormat="1" ht="12.75">
      <c r="C1147" s="335"/>
      <c r="R1147" s="240"/>
      <c r="T1147" s="240"/>
    </row>
    <row r="1148" spans="3:20" s="183" customFormat="1" ht="12.75">
      <c r="C1148" s="335"/>
      <c r="R1148" s="240"/>
      <c r="T1148" s="240"/>
    </row>
    <row r="1149" spans="3:20" s="183" customFormat="1" ht="12.75">
      <c r="C1149" s="335"/>
      <c r="R1149" s="240"/>
      <c r="T1149" s="240"/>
    </row>
    <row r="1150" spans="3:20" s="183" customFormat="1" ht="12.75">
      <c r="C1150" s="335"/>
      <c r="R1150" s="240"/>
      <c r="T1150" s="240"/>
    </row>
    <row r="1151" spans="3:20" s="183" customFormat="1" ht="12.75">
      <c r="C1151" s="335"/>
      <c r="R1151" s="240"/>
      <c r="T1151" s="240"/>
    </row>
    <row r="1152" spans="3:20" s="183" customFormat="1" ht="12.75">
      <c r="C1152" s="335"/>
      <c r="R1152" s="240"/>
      <c r="T1152" s="240"/>
    </row>
    <row r="1153" spans="3:20" s="183" customFormat="1" ht="12.75">
      <c r="C1153" s="335"/>
      <c r="R1153" s="240"/>
      <c r="T1153" s="240"/>
    </row>
    <row r="1154" spans="3:20" s="183" customFormat="1" ht="12.75">
      <c r="C1154" s="335"/>
      <c r="R1154" s="240"/>
      <c r="T1154" s="240"/>
    </row>
    <row r="1155" spans="3:20" s="183" customFormat="1" ht="12.75">
      <c r="C1155" s="335"/>
      <c r="R1155" s="240"/>
      <c r="T1155" s="240"/>
    </row>
    <row r="1156" spans="3:20" s="183" customFormat="1" ht="12.75">
      <c r="C1156" s="335"/>
      <c r="R1156" s="240"/>
      <c r="T1156" s="240"/>
    </row>
    <row r="1157" spans="3:20" s="183" customFormat="1" ht="12.75">
      <c r="C1157" s="335"/>
      <c r="R1157" s="240"/>
      <c r="T1157" s="240"/>
    </row>
    <row r="1158" spans="3:20" s="183" customFormat="1" ht="12.75">
      <c r="C1158" s="335"/>
      <c r="R1158" s="240"/>
      <c r="T1158" s="240"/>
    </row>
    <row r="1159" spans="3:20" s="183" customFormat="1" ht="12.75">
      <c r="C1159" s="335"/>
      <c r="R1159" s="240"/>
      <c r="T1159" s="240"/>
    </row>
    <row r="1160" spans="3:20" s="183" customFormat="1" ht="12.75">
      <c r="C1160" s="335"/>
      <c r="R1160" s="240"/>
      <c r="T1160" s="240"/>
    </row>
    <row r="1161" spans="3:20" s="183" customFormat="1" ht="12.75">
      <c r="C1161" s="335"/>
      <c r="R1161" s="240"/>
      <c r="T1161" s="240"/>
    </row>
    <row r="1162" spans="3:20" s="183" customFormat="1" ht="12.75">
      <c r="C1162" s="335"/>
      <c r="R1162" s="240"/>
      <c r="T1162" s="240"/>
    </row>
    <row r="1163" spans="3:20" s="183" customFormat="1" ht="12.75">
      <c r="C1163" s="335"/>
      <c r="R1163" s="240"/>
      <c r="T1163" s="240"/>
    </row>
    <row r="1164" spans="3:20" s="183" customFormat="1" ht="12.75">
      <c r="C1164" s="335"/>
      <c r="R1164" s="240"/>
      <c r="T1164" s="240"/>
    </row>
    <row r="1165" spans="3:20" s="183" customFormat="1" ht="12.75">
      <c r="C1165" s="335"/>
      <c r="R1165" s="240"/>
      <c r="T1165" s="240"/>
    </row>
    <row r="1166" spans="3:20" s="183" customFormat="1" ht="12.75">
      <c r="C1166" s="335"/>
      <c r="R1166" s="240"/>
      <c r="T1166" s="240"/>
    </row>
    <row r="1167" spans="3:20" s="183" customFormat="1" ht="12.75">
      <c r="C1167" s="335"/>
      <c r="R1167" s="240"/>
      <c r="T1167" s="240"/>
    </row>
    <row r="1168" spans="3:20" s="183" customFormat="1" ht="12.75">
      <c r="C1168" s="335"/>
      <c r="R1168" s="240"/>
      <c r="T1168" s="240"/>
    </row>
    <row r="1169" spans="3:20" s="183" customFormat="1" ht="12.75">
      <c r="C1169" s="335"/>
      <c r="R1169" s="240"/>
      <c r="T1169" s="240"/>
    </row>
    <row r="1170" spans="3:20" s="183" customFormat="1" ht="12.75">
      <c r="C1170" s="335"/>
      <c r="R1170" s="240"/>
      <c r="T1170" s="240"/>
    </row>
    <row r="1171" spans="3:20" s="183" customFormat="1" ht="12.75">
      <c r="C1171" s="335"/>
      <c r="R1171" s="240"/>
      <c r="T1171" s="240"/>
    </row>
  </sheetData>
  <mergeCells count="6">
    <mergeCell ref="C58:S58"/>
    <mergeCell ref="A5:B5"/>
    <mergeCell ref="E5:Q5"/>
    <mergeCell ref="E18:Q18"/>
    <mergeCell ref="E31:Q31"/>
    <mergeCell ref="E44:Q44"/>
  </mergeCells>
  <printOptions horizontalCentered="1"/>
  <pageMargins left="0" right="0" top="0" bottom="0" header="0" footer="0"/>
  <pageSetup fitToHeight="1" fitToWidth="1" horizontalDpi="360" verticalDpi="360" orientation="portrait" paperSize="9" scale="74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U252"/>
  <sheetViews>
    <sheetView workbookViewId="0" topLeftCell="A1">
      <selection activeCell="D80" sqref="D80"/>
    </sheetView>
  </sheetViews>
  <sheetFormatPr defaultColWidth="11.421875" defaultRowHeight="12.75"/>
  <cols>
    <col min="1" max="1" width="8.7109375" style="14" customWidth="1"/>
    <col min="2" max="2" width="9.7109375" style="14" customWidth="1"/>
    <col min="3" max="3" width="2.7109375" style="14" customWidth="1"/>
    <col min="4" max="4" width="3.8515625" style="14" bestFit="1" customWidth="1"/>
    <col min="5" max="7" width="8.00390625" style="14" customWidth="1"/>
    <col min="8" max="15" width="4.7109375" style="14" customWidth="1"/>
    <col min="16" max="16" width="1.28515625" style="14" customWidth="1"/>
    <col min="17" max="17" width="3.57421875" style="14" customWidth="1"/>
    <col min="18" max="18" width="4.7109375" style="14" customWidth="1"/>
    <col min="19" max="19" width="2.7109375" style="14" customWidth="1"/>
    <col min="20" max="20" width="17.7109375" style="297" customWidth="1"/>
    <col min="21" max="16384" width="11.421875" style="288" customWidth="1"/>
  </cols>
  <sheetData>
    <row r="1" spans="1:20" s="266" customFormat="1" ht="21" customHeight="1">
      <c r="A1" s="224"/>
      <c r="B1" s="224"/>
      <c r="C1" s="224"/>
      <c r="D1" s="181" t="s">
        <v>25</v>
      </c>
      <c r="E1" s="262"/>
      <c r="F1" s="262"/>
      <c r="G1" s="262"/>
      <c r="H1" s="262"/>
      <c r="I1" s="262"/>
      <c r="J1" s="262"/>
      <c r="K1" s="263"/>
      <c r="L1" s="263"/>
      <c r="M1" s="263"/>
      <c r="N1" s="263"/>
      <c r="O1" s="263"/>
      <c r="P1" s="263"/>
      <c r="Q1" s="263"/>
      <c r="R1" s="264"/>
      <c r="S1" s="265"/>
      <c r="T1" s="281"/>
    </row>
    <row r="2" spans="1:20" s="266" customFormat="1" ht="16.5" customHeight="1" thickBot="1">
      <c r="A2" s="224"/>
      <c r="B2" s="224"/>
      <c r="C2" s="224"/>
      <c r="D2" s="300" t="s">
        <v>57</v>
      </c>
      <c r="E2" s="267"/>
      <c r="F2" s="267"/>
      <c r="G2" s="267"/>
      <c r="H2" s="267"/>
      <c r="I2" s="267"/>
      <c r="J2" s="267"/>
      <c r="K2" s="268"/>
      <c r="L2" s="268"/>
      <c r="M2" s="268"/>
      <c r="N2" s="268"/>
      <c r="O2" s="268"/>
      <c r="P2" s="268"/>
      <c r="Q2" s="268"/>
      <c r="R2" s="269"/>
      <c r="S2" s="265"/>
      <c r="T2" s="294"/>
    </row>
    <row r="3" spans="1:20" s="266" customFormat="1" ht="15.7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65"/>
      <c r="M3" s="265"/>
      <c r="N3" s="265"/>
      <c r="O3" s="209"/>
      <c r="P3" s="209"/>
      <c r="Q3" s="270"/>
      <c r="R3" s="270"/>
      <c r="S3" s="265"/>
      <c r="T3" s="281"/>
    </row>
    <row r="4" spans="1:20" s="266" customFormat="1" ht="15.75" customHeight="1">
      <c r="A4" s="224"/>
      <c r="B4" s="224"/>
      <c r="C4" s="271" t="s">
        <v>14</v>
      </c>
      <c r="D4" s="224"/>
      <c r="E4" s="224"/>
      <c r="F4" s="224"/>
      <c r="G4" s="224"/>
      <c r="H4" s="224"/>
      <c r="I4" s="224"/>
      <c r="J4" s="224"/>
      <c r="K4" s="272"/>
      <c r="L4" s="224"/>
      <c r="M4" s="224"/>
      <c r="N4" s="224"/>
      <c r="O4" s="224"/>
      <c r="P4" s="224"/>
      <c r="Q4" s="224"/>
      <c r="R4" s="212"/>
      <c r="S4" s="273" t="s">
        <v>15</v>
      </c>
      <c r="T4" s="281"/>
    </row>
    <row r="5" spans="1:20" s="266" customFormat="1" ht="15.75" customHeight="1">
      <c r="A5" s="359" t="s">
        <v>50</v>
      </c>
      <c r="B5" s="359"/>
      <c r="C5" s="224" t="s">
        <v>1</v>
      </c>
      <c r="D5" s="274"/>
      <c r="E5" s="360" t="s">
        <v>26</v>
      </c>
      <c r="F5" s="360"/>
      <c r="G5" s="360"/>
      <c r="H5" s="360"/>
      <c r="I5" s="360"/>
      <c r="J5" s="360"/>
      <c r="K5" s="360"/>
      <c r="L5" s="360"/>
      <c r="M5" s="360"/>
      <c r="N5" s="360"/>
      <c r="O5" s="298"/>
      <c r="P5" s="298"/>
      <c r="Q5" s="298"/>
      <c r="R5" s="275"/>
      <c r="S5" s="272" t="s">
        <v>0</v>
      </c>
      <c r="T5" s="291" t="s">
        <v>53</v>
      </c>
    </row>
    <row r="6" spans="1:20" s="266" customFormat="1" ht="15.75" customHeight="1">
      <c r="A6" s="182" t="s">
        <v>55</v>
      </c>
      <c r="B6" s="182">
        <v>38334</v>
      </c>
      <c r="C6" s="224" t="s">
        <v>1</v>
      </c>
      <c r="D6" s="182"/>
      <c r="E6" s="184" t="s">
        <v>23</v>
      </c>
      <c r="F6" s="184"/>
      <c r="G6" s="276"/>
      <c r="H6" s="186" t="s">
        <v>2</v>
      </c>
      <c r="I6" s="187" t="s">
        <v>24</v>
      </c>
      <c r="J6" s="224"/>
      <c r="K6" s="188"/>
      <c r="L6" s="224"/>
      <c r="M6" s="224"/>
      <c r="N6" s="224"/>
      <c r="O6" s="189">
        <v>4</v>
      </c>
      <c r="P6" s="190" t="s">
        <v>2</v>
      </c>
      <c r="Q6" s="191">
        <v>5</v>
      </c>
      <c r="R6" s="184"/>
      <c r="S6" s="272" t="s">
        <v>0</v>
      </c>
      <c r="T6" s="281" t="s">
        <v>58</v>
      </c>
    </row>
    <row r="7" spans="1:20" s="266" customFormat="1" ht="15.75" customHeight="1">
      <c r="A7" s="182" t="s">
        <v>55</v>
      </c>
      <c r="B7" s="182">
        <v>38334</v>
      </c>
      <c r="C7" s="224" t="s">
        <v>1</v>
      </c>
      <c r="D7" s="182"/>
      <c r="E7" s="184" t="s">
        <v>23</v>
      </c>
      <c r="F7" s="184"/>
      <c r="G7" s="184"/>
      <c r="H7" s="186" t="s">
        <v>2</v>
      </c>
      <c r="I7" s="184" t="s">
        <v>40</v>
      </c>
      <c r="J7" s="224"/>
      <c r="K7" s="193"/>
      <c r="L7" s="224"/>
      <c r="M7" s="224"/>
      <c r="N7" s="224"/>
      <c r="O7" s="189">
        <v>8</v>
      </c>
      <c r="P7" s="190" t="s">
        <v>2</v>
      </c>
      <c r="Q7" s="191">
        <v>3</v>
      </c>
      <c r="R7" s="184"/>
      <c r="S7" s="272" t="s">
        <v>0</v>
      </c>
      <c r="T7" s="281" t="s">
        <v>58</v>
      </c>
    </row>
    <row r="8" spans="1:20" s="277" customFormat="1" ht="15.75" customHeight="1">
      <c r="A8" s="182" t="s">
        <v>55</v>
      </c>
      <c r="B8" s="182">
        <v>38334</v>
      </c>
      <c r="C8" s="224" t="s">
        <v>1</v>
      </c>
      <c r="D8" s="182"/>
      <c r="E8" s="187" t="s">
        <v>24</v>
      </c>
      <c r="F8" s="224"/>
      <c r="G8" s="194"/>
      <c r="H8" s="186" t="s">
        <v>2</v>
      </c>
      <c r="I8" s="184" t="s">
        <v>40</v>
      </c>
      <c r="J8" s="224"/>
      <c r="K8" s="193"/>
      <c r="L8" s="224"/>
      <c r="M8" s="224"/>
      <c r="N8" s="224"/>
      <c r="O8" s="189">
        <v>5</v>
      </c>
      <c r="P8" s="190" t="s">
        <v>2</v>
      </c>
      <c r="Q8" s="191">
        <v>4</v>
      </c>
      <c r="R8" s="184"/>
      <c r="S8" s="272" t="s">
        <v>0</v>
      </c>
      <c r="T8" s="281" t="s">
        <v>58</v>
      </c>
    </row>
    <row r="9" spans="1:20" s="278" customFormat="1" ht="9" customHeight="1">
      <c r="A9" s="182"/>
      <c r="B9" s="182"/>
      <c r="C9" s="224" t="s">
        <v>1</v>
      </c>
      <c r="D9" s="182"/>
      <c r="E9" s="187"/>
      <c r="F9" s="184"/>
      <c r="G9" s="184"/>
      <c r="H9" s="186"/>
      <c r="I9" s="187"/>
      <c r="J9" s="224"/>
      <c r="K9" s="193"/>
      <c r="L9" s="224"/>
      <c r="M9" s="224"/>
      <c r="N9" s="224"/>
      <c r="O9" s="189"/>
      <c r="P9" s="190"/>
      <c r="Q9" s="191"/>
      <c r="R9" s="184"/>
      <c r="S9" s="272" t="s">
        <v>0</v>
      </c>
      <c r="T9" s="281"/>
    </row>
    <row r="10" spans="1:20" s="278" customFormat="1" ht="15.75" customHeight="1">
      <c r="A10" s="182" t="s">
        <v>56</v>
      </c>
      <c r="B10" s="182">
        <v>38337</v>
      </c>
      <c r="C10" s="224" t="s">
        <v>1</v>
      </c>
      <c r="D10" s="182"/>
      <c r="E10" s="187" t="s">
        <v>41</v>
      </c>
      <c r="F10" s="184"/>
      <c r="G10" s="184"/>
      <c r="H10" s="186" t="s">
        <v>2</v>
      </c>
      <c r="I10" s="184" t="s">
        <v>42</v>
      </c>
      <c r="J10" s="224"/>
      <c r="K10" s="239"/>
      <c r="L10" s="224"/>
      <c r="M10" s="224"/>
      <c r="N10" s="224"/>
      <c r="O10" s="189"/>
      <c r="P10" s="190" t="s">
        <v>2</v>
      </c>
      <c r="Q10" s="191"/>
      <c r="R10" s="196"/>
      <c r="S10" s="272" t="s">
        <v>0</v>
      </c>
      <c r="T10" s="281" t="s">
        <v>48</v>
      </c>
    </row>
    <row r="11" spans="1:20" s="278" customFormat="1" ht="15.75" customHeight="1">
      <c r="A11" s="182" t="s">
        <v>56</v>
      </c>
      <c r="B11" s="182">
        <v>38337</v>
      </c>
      <c r="C11" s="224" t="s">
        <v>1</v>
      </c>
      <c r="D11" s="182"/>
      <c r="E11" s="187" t="s">
        <v>41</v>
      </c>
      <c r="F11" s="184"/>
      <c r="G11" s="184"/>
      <c r="H11" s="186" t="s">
        <v>2</v>
      </c>
      <c r="I11" s="184" t="s">
        <v>43</v>
      </c>
      <c r="J11" s="224"/>
      <c r="K11" s="193"/>
      <c r="L11" s="224"/>
      <c r="M11" s="224"/>
      <c r="N11" s="224"/>
      <c r="O11" s="189"/>
      <c r="P11" s="190" t="s">
        <v>2</v>
      </c>
      <c r="Q11" s="197"/>
      <c r="R11" s="198"/>
      <c r="S11" s="272" t="s">
        <v>0</v>
      </c>
      <c r="T11" s="281" t="s">
        <v>48</v>
      </c>
    </row>
    <row r="12" spans="1:20" s="266" customFormat="1" ht="15.75" customHeight="1">
      <c r="A12" s="182" t="s">
        <v>56</v>
      </c>
      <c r="B12" s="182">
        <v>38337</v>
      </c>
      <c r="C12" s="224" t="s">
        <v>1</v>
      </c>
      <c r="D12" s="182"/>
      <c r="E12" s="184" t="s">
        <v>42</v>
      </c>
      <c r="F12" s="224"/>
      <c r="G12" s="224"/>
      <c r="H12" s="186" t="s">
        <v>2</v>
      </c>
      <c r="I12" s="184" t="s">
        <v>43</v>
      </c>
      <c r="J12" s="224"/>
      <c r="K12" s="224"/>
      <c r="L12" s="224"/>
      <c r="M12" s="272"/>
      <c r="N12" s="272"/>
      <c r="O12" s="189"/>
      <c r="P12" s="190" t="s">
        <v>2</v>
      </c>
      <c r="Q12" s="199"/>
      <c r="R12" s="224"/>
      <c r="S12" s="272" t="s">
        <v>0</v>
      </c>
      <c r="T12" s="281" t="s">
        <v>48</v>
      </c>
    </row>
    <row r="13" spans="1:20" s="278" customFormat="1" ht="15.75" customHeight="1">
      <c r="A13" s="182" t="s">
        <v>56</v>
      </c>
      <c r="B13" s="182">
        <v>38337</v>
      </c>
      <c r="C13" s="224" t="s">
        <v>1</v>
      </c>
      <c r="D13" s="182"/>
      <c r="E13" s="187" t="s">
        <v>37</v>
      </c>
      <c r="F13" s="184"/>
      <c r="G13" s="184"/>
      <c r="H13" s="186" t="s">
        <v>2</v>
      </c>
      <c r="I13" s="184" t="s">
        <v>44</v>
      </c>
      <c r="J13" s="224"/>
      <c r="K13" s="200"/>
      <c r="L13" s="224"/>
      <c r="M13" s="224"/>
      <c r="N13" s="224"/>
      <c r="O13" s="189"/>
      <c r="P13" s="307" t="s">
        <v>61</v>
      </c>
      <c r="Q13" s="191"/>
      <c r="R13" s="184"/>
      <c r="S13" s="272" t="s">
        <v>0</v>
      </c>
      <c r="T13" s="281" t="s">
        <v>48</v>
      </c>
    </row>
    <row r="14" spans="1:20" s="278" customFormat="1" ht="15.75" customHeight="1">
      <c r="A14" s="182" t="s">
        <v>56</v>
      </c>
      <c r="B14" s="182">
        <v>38337</v>
      </c>
      <c r="C14" s="224" t="s">
        <v>1</v>
      </c>
      <c r="D14" s="182"/>
      <c r="E14" s="187" t="s">
        <v>37</v>
      </c>
      <c r="F14" s="184"/>
      <c r="G14" s="184"/>
      <c r="H14" s="186" t="s">
        <v>2</v>
      </c>
      <c r="I14" s="184" t="s">
        <v>45</v>
      </c>
      <c r="J14" s="224"/>
      <c r="K14" s="200"/>
      <c r="L14" s="224"/>
      <c r="M14" s="224"/>
      <c r="N14" s="224"/>
      <c r="O14" s="189"/>
      <c r="P14" s="190" t="s">
        <v>2</v>
      </c>
      <c r="Q14" s="199"/>
      <c r="R14" s="201"/>
      <c r="S14" s="272" t="s">
        <v>0</v>
      </c>
      <c r="T14" s="281" t="s">
        <v>48</v>
      </c>
    </row>
    <row r="15" spans="1:20" s="278" customFormat="1" ht="15.75" customHeight="1">
      <c r="A15" s="182" t="s">
        <v>56</v>
      </c>
      <c r="B15" s="182">
        <v>38337</v>
      </c>
      <c r="C15" s="224" t="s">
        <v>1</v>
      </c>
      <c r="D15" s="182"/>
      <c r="E15" s="184" t="s">
        <v>44</v>
      </c>
      <c r="F15" s="184"/>
      <c r="G15" s="194"/>
      <c r="H15" s="186" t="s">
        <v>2</v>
      </c>
      <c r="I15" s="184" t="s">
        <v>45</v>
      </c>
      <c r="J15" s="224"/>
      <c r="K15" s="200"/>
      <c r="L15" s="224"/>
      <c r="M15" s="224"/>
      <c r="N15" s="224"/>
      <c r="O15" s="189"/>
      <c r="P15" s="307" t="s">
        <v>61</v>
      </c>
      <c r="Q15" s="191"/>
      <c r="R15" s="201"/>
      <c r="S15" s="272" t="s">
        <v>0</v>
      </c>
      <c r="T15" s="281" t="s">
        <v>48</v>
      </c>
    </row>
    <row r="16" spans="1:20" s="278" customFormat="1" ht="6" customHeight="1">
      <c r="A16" s="182"/>
      <c r="B16" s="182"/>
      <c r="C16" s="224" t="s">
        <v>1</v>
      </c>
      <c r="D16" s="182"/>
      <c r="E16" s="184"/>
      <c r="F16" s="184"/>
      <c r="G16" s="184"/>
      <c r="H16" s="186"/>
      <c r="I16" s="187"/>
      <c r="J16" s="224"/>
      <c r="K16" s="200"/>
      <c r="L16" s="224"/>
      <c r="M16" s="224"/>
      <c r="N16" s="224"/>
      <c r="O16" s="189"/>
      <c r="P16" s="190"/>
      <c r="Q16" s="197"/>
      <c r="R16" s="201"/>
      <c r="S16" s="272" t="s">
        <v>0</v>
      </c>
      <c r="T16" s="281"/>
    </row>
    <row r="17" spans="1:20" s="278" customFormat="1" ht="15.75" customHeight="1">
      <c r="A17" s="182"/>
      <c r="B17" s="182"/>
      <c r="C17" s="224" t="s">
        <v>1</v>
      </c>
      <c r="D17" s="182"/>
      <c r="E17" s="301" t="s">
        <v>38</v>
      </c>
      <c r="F17" s="184"/>
      <c r="G17" s="184"/>
      <c r="H17" s="186"/>
      <c r="I17" s="222" t="s">
        <v>17</v>
      </c>
      <c r="J17" s="224"/>
      <c r="K17" s="200"/>
      <c r="L17" s="224"/>
      <c r="M17" s="224"/>
      <c r="N17" s="224"/>
      <c r="O17" s="189"/>
      <c r="P17" s="190"/>
      <c r="Q17" s="199"/>
      <c r="R17" s="201"/>
      <c r="S17" s="272" t="s">
        <v>0</v>
      </c>
      <c r="T17" s="281"/>
    </row>
    <row r="18" spans="1:20" s="278" customFormat="1" ht="15.75" customHeight="1">
      <c r="A18" s="182"/>
      <c r="B18" s="182"/>
      <c r="C18" s="271" t="s">
        <v>14</v>
      </c>
      <c r="D18" s="182"/>
      <c r="E18" s="202"/>
      <c r="F18" s="187"/>
      <c r="G18" s="184"/>
      <c r="H18" s="224"/>
      <c r="I18" s="223"/>
      <c r="J18" s="224"/>
      <c r="K18" s="272"/>
      <c r="L18" s="224"/>
      <c r="M18" s="224"/>
      <c r="N18" s="224"/>
      <c r="O18" s="224"/>
      <c r="P18" s="224"/>
      <c r="Q18" s="224"/>
      <c r="R18" s="224"/>
      <c r="S18" s="273" t="s">
        <v>15</v>
      </c>
      <c r="T18" s="281"/>
    </row>
    <row r="19" spans="1:20" s="278" customFormat="1" ht="15.75" customHeight="1">
      <c r="A19" s="182"/>
      <c r="B19" s="182"/>
      <c r="C19" s="224" t="s">
        <v>1</v>
      </c>
      <c r="D19" s="182"/>
      <c r="E19" s="360" t="s">
        <v>27</v>
      </c>
      <c r="F19" s="360"/>
      <c r="G19" s="360"/>
      <c r="H19" s="360"/>
      <c r="I19" s="360"/>
      <c r="J19" s="360"/>
      <c r="K19" s="360"/>
      <c r="L19" s="360"/>
      <c r="M19" s="360"/>
      <c r="N19" s="360"/>
      <c r="O19" s="298"/>
      <c r="P19" s="298"/>
      <c r="Q19" s="298"/>
      <c r="R19" s="224"/>
      <c r="S19" s="272" t="s">
        <v>0</v>
      </c>
      <c r="T19" s="281"/>
    </row>
    <row r="20" spans="1:20" s="278" customFormat="1" ht="15.75" customHeight="1">
      <c r="A20" s="182" t="s">
        <v>55</v>
      </c>
      <c r="B20" s="182">
        <v>38362</v>
      </c>
      <c r="C20" s="224" t="s">
        <v>1</v>
      </c>
      <c r="D20" s="182"/>
      <c r="E20" s="184" t="s">
        <v>40</v>
      </c>
      <c r="F20" s="184"/>
      <c r="G20" s="276"/>
      <c r="H20" s="186" t="s">
        <v>2</v>
      </c>
      <c r="I20" s="184" t="s">
        <v>44</v>
      </c>
      <c r="J20" s="224"/>
      <c r="K20" s="188"/>
      <c r="L20" s="224"/>
      <c r="M20" s="224"/>
      <c r="N20" s="224"/>
      <c r="O20" s="189"/>
      <c r="P20" s="307" t="s">
        <v>61</v>
      </c>
      <c r="Q20" s="191"/>
      <c r="R20" s="275"/>
      <c r="S20" s="272" t="s">
        <v>0</v>
      </c>
      <c r="T20" s="281" t="s">
        <v>58</v>
      </c>
    </row>
    <row r="21" spans="1:20" s="266" customFormat="1" ht="15.75" customHeight="1">
      <c r="A21" s="182" t="s">
        <v>55</v>
      </c>
      <c r="B21" s="182">
        <v>38362</v>
      </c>
      <c r="C21" s="224" t="s">
        <v>1</v>
      </c>
      <c r="D21" s="182"/>
      <c r="E21" s="184" t="s">
        <v>40</v>
      </c>
      <c r="F21" s="184"/>
      <c r="G21" s="184"/>
      <c r="H21" s="186" t="s">
        <v>2</v>
      </c>
      <c r="I21" s="187" t="s">
        <v>41</v>
      </c>
      <c r="J21" s="224"/>
      <c r="K21" s="193"/>
      <c r="L21" s="224"/>
      <c r="M21" s="224"/>
      <c r="N21" s="224"/>
      <c r="O21" s="189">
        <v>0</v>
      </c>
      <c r="P21" s="190" t="s">
        <v>2</v>
      </c>
      <c r="Q21" s="191">
        <v>3</v>
      </c>
      <c r="R21" s="184" t="s">
        <v>59</v>
      </c>
      <c r="S21" s="272" t="s">
        <v>0</v>
      </c>
      <c r="T21" s="281" t="s">
        <v>58</v>
      </c>
    </row>
    <row r="22" spans="1:20" s="278" customFormat="1" ht="15.75" customHeight="1">
      <c r="A22" s="182" t="s">
        <v>55</v>
      </c>
      <c r="B22" s="182">
        <v>38362</v>
      </c>
      <c r="C22" s="224" t="s">
        <v>1</v>
      </c>
      <c r="D22" s="182"/>
      <c r="E22" s="184" t="s">
        <v>44</v>
      </c>
      <c r="F22" s="184"/>
      <c r="G22" s="194"/>
      <c r="H22" s="186" t="s">
        <v>2</v>
      </c>
      <c r="I22" s="187" t="s">
        <v>41</v>
      </c>
      <c r="J22" s="224"/>
      <c r="K22" s="193"/>
      <c r="L22" s="224"/>
      <c r="M22" s="224"/>
      <c r="N22" s="224"/>
      <c r="O22" s="189"/>
      <c r="P22" s="307" t="s">
        <v>61</v>
      </c>
      <c r="Q22" s="191"/>
      <c r="R22" s="184"/>
      <c r="S22" s="272" t="s">
        <v>0</v>
      </c>
      <c r="T22" s="281" t="s">
        <v>58</v>
      </c>
    </row>
    <row r="23" spans="1:20" s="278" customFormat="1" ht="9" customHeight="1">
      <c r="A23" s="225"/>
      <c r="B23" s="225"/>
      <c r="C23" s="224" t="s">
        <v>1</v>
      </c>
      <c r="D23" s="225"/>
      <c r="E23" s="187"/>
      <c r="F23" s="184"/>
      <c r="G23" s="184"/>
      <c r="H23" s="186"/>
      <c r="I23" s="187"/>
      <c r="J23" s="224"/>
      <c r="K23" s="193"/>
      <c r="L23" s="224"/>
      <c r="M23" s="224"/>
      <c r="N23" s="224"/>
      <c r="O23" s="189"/>
      <c r="P23" s="190"/>
      <c r="Q23" s="191"/>
      <c r="R23" s="184"/>
      <c r="S23" s="272" t="s">
        <v>0</v>
      </c>
      <c r="T23" s="281"/>
    </row>
    <row r="24" spans="1:20" s="278" customFormat="1" ht="15.75" customHeight="1">
      <c r="A24" s="182" t="s">
        <v>56</v>
      </c>
      <c r="B24" s="182">
        <v>38365</v>
      </c>
      <c r="C24" s="224" t="s">
        <v>1</v>
      </c>
      <c r="D24" s="182"/>
      <c r="E24" s="184" t="s">
        <v>42</v>
      </c>
      <c r="F24" s="184"/>
      <c r="G24" s="184"/>
      <c r="H24" s="186" t="s">
        <v>2</v>
      </c>
      <c r="I24" s="301" t="s">
        <v>38</v>
      </c>
      <c r="J24" s="224"/>
      <c r="K24" s="239"/>
      <c r="L24" s="226"/>
      <c r="M24" s="224"/>
      <c r="N24" s="224"/>
      <c r="O24" s="227">
        <v>5</v>
      </c>
      <c r="P24" s="279" t="s">
        <v>2</v>
      </c>
      <c r="Q24" s="280">
        <v>6</v>
      </c>
      <c r="R24" s="184"/>
      <c r="S24" s="272" t="s">
        <v>0</v>
      </c>
      <c r="T24" s="281" t="s">
        <v>48</v>
      </c>
    </row>
    <row r="25" spans="1:20" s="266" customFormat="1" ht="15.75" customHeight="1">
      <c r="A25" s="182" t="s">
        <v>56</v>
      </c>
      <c r="B25" s="182">
        <v>38365</v>
      </c>
      <c r="C25" s="224" t="s">
        <v>1</v>
      </c>
      <c r="D25" s="182"/>
      <c r="E25" s="187" t="s">
        <v>37</v>
      </c>
      <c r="F25" s="184"/>
      <c r="G25" s="184"/>
      <c r="H25" s="186" t="s">
        <v>2</v>
      </c>
      <c r="I25" s="301" t="s">
        <v>38</v>
      </c>
      <c r="J25" s="224"/>
      <c r="K25" s="193"/>
      <c r="L25" s="226"/>
      <c r="M25" s="224"/>
      <c r="N25" s="224"/>
      <c r="O25" s="227">
        <v>4</v>
      </c>
      <c r="P25" s="279" t="s">
        <v>2</v>
      </c>
      <c r="Q25" s="280">
        <v>4</v>
      </c>
      <c r="R25" s="184"/>
      <c r="S25" s="272" t="s">
        <v>0</v>
      </c>
      <c r="T25" s="281" t="s">
        <v>48</v>
      </c>
    </row>
    <row r="26" spans="1:20" s="266" customFormat="1" ht="15.75" customHeight="1">
      <c r="A26" s="182" t="s">
        <v>56</v>
      </c>
      <c r="B26" s="182">
        <v>38365</v>
      </c>
      <c r="C26" s="224" t="s">
        <v>1</v>
      </c>
      <c r="D26" s="182"/>
      <c r="E26" s="187" t="s">
        <v>37</v>
      </c>
      <c r="F26" s="224"/>
      <c r="G26" s="224"/>
      <c r="H26" s="186" t="s">
        <v>2</v>
      </c>
      <c r="I26" s="184" t="s">
        <v>42</v>
      </c>
      <c r="J26" s="224"/>
      <c r="K26" s="224"/>
      <c r="L26" s="224"/>
      <c r="M26" s="272"/>
      <c r="N26" s="272"/>
      <c r="O26" s="189">
        <v>7</v>
      </c>
      <c r="P26" s="190" t="s">
        <v>2</v>
      </c>
      <c r="Q26" s="199">
        <v>6</v>
      </c>
      <c r="R26" s="184"/>
      <c r="S26" s="272" t="s">
        <v>0</v>
      </c>
      <c r="T26" s="281" t="s">
        <v>48</v>
      </c>
    </row>
    <row r="27" spans="1:20" s="278" customFormat="1" ht="15.75" customHeight="1">
      <c r="A27" s="182" t="s">
        <v>56</v>
      </c>
      <c r="B27" s="182">
        <v>38365</v>
      </c>
      <c r="C27" s="224" t="s">
        <v>1</v>
      </c>
      <c r="D27" s="182"/>
      <c r="E27" s="184" t="s">
        <v>43</v>
      </c>
      <c r="F27" s="184"/>
      <c r="G27" s="184"/>
      <c r="H27" s="186" t="s">
        <v>2</v>
      </c>
      <c r="I27" s="184" t="s">
        <v>45</v>
      </c>
      <c r="J27" s="224"/>
      <c r="K27" s="200"/>
      <c r="L27" s="224"/>
      <c r="M27" s="224"/>
      <c r="N27" s="224"/>
      <c r="O27" s="189">
        <v>11</v>
      </c>
      <c r="P27" s="190" t="s">
        <v>2</v>
      </c>
      <c r="Q27" s="191">
        <v>7</v>
      </c>
      <c r="R27" s="275"/>
      <c r="S27" s="272" t="s">
        <v>0</v>
      </c>
      <c r="T27" s="281" t="s">
        <v>48</v>
      </c>
    </row>
    <row r="28" spans="1:20" s="278" customFormat="1" ht="15.75" customHeight="1">
      <c r="A28" s="182" t="s">
        <v>56</v>
      </c>
      <c r="B28" s="182">
        <v>38365</v>
      </c>
      <c r="C28" s="224" t="s">
        <v>1</v>
      </c>
      <c r="D28" s="182"/>
      <c r="E28" s="187" t="s">
        <v>24</v>
      </c>
      <c r="F28" s="184"/>
      <c r="G28" s="184"/>
      <c r="H28" s="186" t="s">
        <v>2</v>
      </c>
      <c r="I28" s="184" t="s">
        <v>45</v>
      </c>
      <c r="J28" s="224"/>
      <c r="K28" s="200"/>
      <c r="L28" s="224"/>
      <c r="M28" s="224"/>
      <c r="N28" s="224"/>
      <c r="O28" s="189">
        <v>7</v>
      </c>
      <c r="P28" s="190" t="s">
        <v>2</v>
      </c>
      <c r="Q28" s="199">
        <v>2</v>
      </c>
      <c r="R28" s="184"/>
      <c r="S28" s="272" t="s">
        <v>0</v>
      </c>
      <c r="T28" s="281" t="s">
        <v>48</v>
      </c>
    </row>
    <row r="29" spans="1:20" s="266" customFormat="1" ht="15.75" customHeight="1">
      <c r="A29" s="182" t="s">
        <v>56</v>
      </c>
      <c r="B29" s="182">
        <v>38365</v>
      </c>
      <c r="C29" s="224" t="s">
        <v>1</v>
      </c>
      <c r="D29" s="182"/>
      <c r="E29" s="184" t="s">
        <v>43</v>
      </c>
      <c r="F29" s="184"/>
      <c r="G29" s="194"/>
      <c r="H29" s="186" t="s">
        <v>2</v>
      </c>
      <c r="I29" s="187" t="s">
        <v>24</v>
      </c>
      <c r="J29" s="224"/>
      <c r="K29" s="200"/>
      <c r="L29" s="224"/>
      <c r="M29" s="224"/>
      <c r="N29" s="224"/>
      <c r="O29" s="189">
        <v>4</v>
      </c>
      <c r="P29" s="190" t="s">
        <v>2</v>
      </c>
      <c r="Q29" s="191">
        <v>0</v>
      </c>
      <c r="R29" s="184"/>
      <c r="S29" s="272" t="s">
        <v>0</v>
      </c>
      <c r="T29" s="281" t="s">
        <v>48</v>
      </c>
    </row>
    <row r="30" spans="1:20" s="278" customFormat="1" ht="6" customHeight="1">
      <c r="A30" s="182"/>
      <c r="B30" s="182"/>
      <c r="C30" s="224" t="s">
        <v>1</v>
      </c>
      <c r="D30" s="182"/>
      <c r="E30" s="184"/>
      <c r="F30" s="184"/>
      <c r="G30" s="184"/>
      <c r="H30" s="186"/>
      <c r="I30" s="187"/>
      <c r="J30" s="224"/>
      <c r="K30" s="200"/>
      <c r="L30" s="224"/>
      <c r="M30" s="224"/>
      <c r="N30" s="224"/>
      <c r="O30" s="189"/>
      <c r="P30" s="190"/>
      <c r="Q30" s="197"/>
      <c r="R30" s="184"/>
      <c r="S30" s="272" t="s">
        <v>0</v>
      </c>
      <c r="T30" s="281"/>
    </row>
    <row r="31" spans="1:20" s="278" customFormat="1" ht="15.75" customHeight="1">
      <c r="A31" s="230"/>
      <c r="B31" s="230"/>
      <c r="C31" s="224" t="s">
        <v>1</v>
      </c>
      <c r="D31" s="230"/>
      <c r="E31" s="184" t="s">
        <v>23</v>
      </c>
      <c r="F31" s="184"/>
      <c r="G31" s="184"/>
      <c r="H31" s="186"/>
      <c r="I31" s="222" t="s">
        <v>17</v>
      </c>
      <c r="J31" s="224"/>
      <c r="K31" s="200"/>
      <c r="L31" s="224"/>
      <c r="M31" s="224"/>
      <c r="N31" s="224"/>
      <c r="O31" s="189"/>
      <c r="P31" s="190"/>
      <c r="Q31" s="199"/>
      <c r="R31" s="190"/>
      <c r="S31" s="272" t="s">
        <v>0</v>
      </c>
      <c r="T31" s="281"/>
    </row>
    <row r="32" spans="1:20" s="278" customFormat="1" ht="15.75" customHeight="1">
      <c r="A32" s="182"/>
      <c r="B32" s="182"/>
      <c r="C32" s="271" t="s">
        <v>14</v>
      </c>
      <c r="D32" s="182"/>
      <c r="E32" s="202"/>
      <c r="F32" s="187"/>
      <c r="G32" s="184"/>
      <c r="H32" s="224"/>
      <c r="I32" s="223"/>
      <c r="J32" s="224"/>
      <c r="K32" s="272"/>
      <c r="L32" s="224"/>
      <c r="M32" s="224"/>
      <c r="N32" s="224"/>
      <c r="O32" s="224"/>
      <c r="P32" s="224"/>
      <c r="Q32" s="224"/>
      <c r="R32" s="224"/>
      <c r="S32" s="273" t="s">
        <v>15</v>
      </c>
      <c r="T32" s="281"/>
    </row>
    <row r="33" spans="1:20" s="266" customFormat="1" ht="15.75" customHeight="1">
      <c r="A33" s="182"/>
      <c r="B33" s="182"/>
      <c r="C33" s="224" t="s">
        <v>1</v>
      </c>
      <c r="D33" s="182"/>
      <c r="E33" s="360" t="s">
        <v>28</v>
      </c>
      <c r="F33" s="360"/>
      <c r="G33" s="360"/>
      <c r="H33" s="360"/>
      <c r="I33" s="360"/>
      <c r="J33" s="360"/>
      <c r="K33" s="360"/>
      <c r="L33" s="360"/>
      <c r="M33" s="360"/>
      <c r="N33" s="360"/>
      <c r="O33" s="298"/>
      <c r="P33" s="298"/>
      <c r="Q33" s="298"/>
      <c r="R33" s="224"/>
      <c r="S33" s="272" t="s">
        <v>0</v>
      </c>
      <c r="T33" s="281"/>
    </row>
    <row r="34" spans="1:20" s="266" customFormat="1" ht="15.75" customHeight="1">
      <c r="A34" s="182" t="s">
        <v>55</v>
      </c>
      <c r="B34" s="182">
        <v>38369</v>
      </c>
      <c r="C34" s="224" t="s">
        <v>1</v>
      </c>
      <c r="D34" s="182"/>
      <c r="E34" s="184" t="s">
        <v>40</v>
      </c>
      <c r="F34" s="184"/>
      <c r="G34" s="276"/>
      <c r="H34" s="186" t="s">
        <v>2</v>
      </c>
      <c r="I34" s="187" t="s">
        <v>37</v>
      </c>
      <c r="J34" s="224"/>
      <c r="K34" s="188"/>
      <c r="L34" s="224"/>
      <c r="M34" s="224"/>
      <c r="N34" s="224"/>
      <c r="O34" s="189">
        <v>5</v>
      </c>
      <c r="P34" s="190" t="s">
        <v>2</v>
      </c>
      <c r="Q34" s="191">
        <v>7</v>
      </c>
      <c r="R34" s="275"/>
      <c r="S34" s="272" t="s">
        <v>0</v>
      </c>
      <c r="T34" s="281" t="s">
        <v>58</v>
      </c>
    </row>
    <row r="35" spans="1:20" s="278" customFormat="1" ht="15.75" customHeight="1">
      <c r="A35" s="182" t="s">
        <v>55</v>
      </c>
      <c r="B35" s="182">
        <v>38369</v>
      </c>
      <c r="C35" s="224" t="s">
        <v>1</v>
      </c>
      <c r="D35" s="182"/>
      <c r="E35" s="184" t="s">
        <v>40</v>
      </c>
      <c r="F35" s="184"/>
      <c r="G35" s="184"/>
      <c r="H35" s="186" t="s">
        <v>2</v>
      </c>
      <c r="I35" s="184" t="s">
        <v>43</v>
      </c>
      <c r="J35" s="224"/>
      <c r="K35" s="193"/>
      <c r="L35" s="224"/>
      <c r="M35" s="224"/>
      <c r="N35" s="224"/>
      <c r="O35" s="189">
        <v>2</v>
      </c>
      <c r="P35" s="190" t="s">
        <v>2</v>
      </c>
      <c r="Q35" s="191">
        <v>10</v>
      </c>
      <c r="R35" s="184"/>
      <c r="S35" s="272" t="s">
        <v>0</v>
      </c>
      <c r="T35" s="281" t="s">
        <v>58</v>
      </c>
    </row>
    <row r="36" spans="1:20" s="278" customFormat="1" ht="15.75" customHeight="1">
      <c r="A36" s="182" t="s">
        <v>55</v>
      </c>
      <c r="B36" s="182">
        <v>38369</v>
      </c>
      <c r="C36" s="224" t="s">
        <v>1</v>
      </c>
      <c r="D36" s="182"/>
      <c r="E36" s="184" t="s">
        <v>43</v>
      </c>
      <c r="F36" s="184"/>
      <c r="G36" s="194"/>
      <c r="H36" s="186" t="s">
        <v>2</v>
      </c>
      <c r="I36" s="187" t="s">
        <v>37</v>
      </c>
      <c r="J36" s="224"/>
      <c r="K36" s="193"/>
      <c r="L36" s="224"/>
      <c r="M36" s="224"/>
      <c r="N36" s="224"/>
      <c r="O36" s="189">
        <v>9</v>
      </c>
      <c r="P36" s="190" t="s">
        <v>2</v>
      </c>
      <c r="Q36" s="191">
        <v>6</v>
      </c>
      <c r="R36" s="184"/>
      <c r="S36" s="272" t="s">
        <v>0</v>
      </c>
      <c r="T36" s="281" t="s">
        <v>58</v>
      </c>
    </row>
    <row r="37" spans="1:20" s="278" customFormat="1" ht="9" customHeight="1">
      <c r="A37" s="182"/>
      <c r="B37" s="182"/>
      <c r="C37" s="224"/>
      <c r="D37" s="182"/>
      <c r="E37" s="184"/>
      <c r="F37" s="184"/>
      <c r="G37" s="194"/>
      <c r="H37" s="186"/>
      <c r="I37" s="187"/>
      <c r="J37" s="224"/>
      <c r="K37" s="193"/>
      <c r="L37" s="224"/>
      <c r="M37" s="224"/>
      <c r="N37" s="224"/>
      <c r="O37" s="189"/>
      <c r="P37" s="190"/>
      <c r="Q37" s="191"/>
      <c r="R37" s="184"/>
      <c r="S37" s="272"/>
      <c r="T37" s="281"/>
    </row>
    <row r="38" spans="1:20" s="266" customFormat="1" ht="15.75" customHeight="1">
      <c r="A38" s="182" t="s">
        <v>56</v>
      </c>
      <c r="B38" s="182">
        <v>38372</v>
      </c>
      <c r="C38" s="224" t="s">
        <v>1</v>
      </c>
      <c r="D38" s="182"/>
      <c r="E38" s="184" t="s">
        <v>42</v>
      </c>
      <c r="F38" s="184"/>
      <c r="G38" s="184"/>
      <c r="H38" s="186" t="s">
        <v>2</v>
      </c>
      <c r="I38" s="184" t="s">
        <v>44</v>
      </c>
      <c r="J38" s="224"/>
      <c r="K38" s="239"/>
      <c r="L38" s="226"/>
      <c r="M38" s="224"/>
      <c r="N38" s="224"/>
      <c r="O38" s="227"/>
      <c r="P38" s="307" t="s">
        <v>61</v>
      </c>
      <c r="Q38" s="280"/>
      <c r="R38" s="184"/>
      <c r="S38" s="272" t="s">
        <v>0</v>
      </c>
      <c r="T38" s="281" t="s">
        <v>48</v>
      </c>
    </row>
    <row r="39" spans="1:20" s="266" customFormat="1" ht="15.75" customHeight="1">
      <c r="A39" s="182" t="s">
        <v>56</v>
      </c>
      <c r="B39" s="182">
        <v>38372</v>
      </c>
      <c r="C39" s="224" t="s">
        <v>1</v>
      </c>
      <c r="D39" s="182"/>
      <c r="E39" s="184" t="s">
        <v>42</v>
      </c>
      <c r="F39" s="184"/>
      <c r="G39" s="184"/>
      <c r="H39" s="186" t="s">
        <v>2</v>
      </c>
      <c r="I39" s="184" t="s">
        <v>23</v>
      </c>
      <c r="J39" s="224"/>
      <c r="K39" s="193"/>
      <c r="L39" s="224"/>
      <c r="M39" s="224"/>
      <c r="N39" s="224"/>
      <c r="O39" s="189">
        <v>3</v>
      </c>
      <c r="P39" s="190" t="s">
        <v>2</v>
      </c>
      <c r="Q39" s="199">
        <v>0</v>
      </c>
      <c r="R39" s="184" t="s">
        <v>59</v>
      </c>
      <c r="S39" s="272" t="s">
        <v>0</v>
      </c>
      <c r="T39" s="281" t="s">
        <v>48</v>
      </c>
    </row>
    <row r="40" spans="1:20" s="278" customFormat="1" ht="15.75" customHeight="1">
      <c r="A40" s="182" t="s">
        <v>56</v>
      </c>
      <c r="B40" s="182">
        <v>38372</v>
      </c>
      <c r="C40" s="224" t="s">
        <v>1</v>
      </c>
      <c r="D40" s="182"/>
      <c r="E40" s="184" t="s">
        <v>44</v>
      </c>
      <c r="F40" s="224"/>
      <c r="G40" s="224"/>
      <c r="H40" s="186" t="s">
        <v>2</v>
      </c>
      <c r="I40" s="184" t="s">
        <v>23</v>
      </c>
      <c r="J40" s="224"/>
      <c r="K40" s="224"/>
      <c r="L40" s="224"/>
      <c r="M40" s="272"/>
      <c r="N40" s="272"/>
      <c r="O40" s="189"/>
      <c r="P40" s="307" t="s">
        <v>61</v>
      </c>
      <c r="Q40" s="199"/>
      <c r="R40" s="184"/>
      <c r="S40" s="272" t="s">
        <v>0</v>
      </c>
      <c r="T40" s="281" t="s">
        <v>48</v>
      </c>
    </row>
    <row r="41" spans="1:20" s="278" customFormat="1" ht="15.75" customHeight="1">
      <c r="A41" s="182" t="s">
        <v>56</v>
      </c>
      <c r="B41" s="182">
        <v>38372</v>
      </c>
      <c r="C41" s="224" t="s">
        <v>1</v>
      </c>
      <c r="D41" s="182"/>
      <c r="E41" s="184" t="s">
        <v>45</v>
      </c>
      <c r="F41" s="184"/>
      <c r="G41" s="184"/>
      <c r="H41" s="186" t="s">
        <v>2</v>
      </c>
      <c r="I41" s="187" t="s">
        <v>41</v>
      </c>
      <c r="J41" s="224"/>
      <c r="K41" s="200"/>
      <c r="L41" s="224"/>
      <c r="M41" s="224"/>
      <c r="N41" s="224"/>
      <c r="O41" s="189">
        <v>6</v>
      </c>
      <c r="P41" s="190" t="s">
        <v>2</v>
      </c>
      <c r="Q41" s="191">
        <v>2</v>
      </c>
      <c r="R41" s="275"/>
      <c r="S41" s="272" t="s">
        <v>0</v>
      </c>
      <c r="T41" s="281" t="s">
        <v>48</v>
      </c>
    </row>
    <row r="42" spans="1:20" s="266" customFormat="1" ht="15.75" customHeight="1">
      <c r="A42" s="182" t="s">
        <v>56</v>
      </c>
      <c r="B42" s="182">
        <v>38372</v>
      </c>
      <c r="C42" s="224" t="s">
        <v>1</v>
      </c>
      <c r="D42" s="182"/>
      <c r="E42" s="184" t="s">
        <v>45</v>
      </c>
      <c r="F42" s="184"/>
      <c r="G42" s="184"/>
      <c r="H42" s="186" t="s">
        <v>2</v>
      </c>
      <c r="I42" s="301" t="s">
        <v>38</v>
      </c>
      <c r="J42" s="224"/>
      <c r="K42" s="200"/>
      <c r="L42" s="226"/>
      <c r="M42" s="224"/>
      <c r="N42" s="224"/>
      <c r="O42" s="227">
        <v>3</v>
      </c>
      <c r="P42" s="279" t="s">
        <v>2</v>
      </c>
      <c r="Q42" s="280">
        <v>7</v>
      </c>
      <c r="R42" s="184"/>
      <c r="S42" s="272" t="s">
        <v>0</v>
      </c>
      <c r="T42" s="281" t="s">
        <v>48</v>
      </c>
    </row>
    <row r="43" spans="1:20" s="266" customFormat="1" ht="15.75" customHeight="1">
      <c r="A43" s="182" t="s">
        <v>56</v>
      </c>
      <c r="B43" s="182">
        <v>38372</v>
      </c>
      <c r="C43" s="224" t="s">
        <v>1</v>
      </c>
      <c r="D43" s="182"/>
      <c r="E43" s="187" t="s">
        <v>41</v>
      </c>
      <c r="F43" s="184"/>
      <c r="G43" s="194"/>
      <c r="H43" s="186" t="s">
        <v>2</v>
      </c>
      <c r="I43" s="301" t="s">
        <v>38</v>
      </c>
      <c r="J43" s="224"/>
      <c r="K43" s="200"/>
      <c r="L43" s="226"/>
      <c r="M43" s="224"/>
      <c r="N43" s="224"/>
      <c r="O43" s="227">
        <v>7</v>
      </c>
      <c r="P43" s="279" t="s">
        <v>2</v>
      </c>
      <c r="Q43" s="280">
        <v>4</v>
      </c>
      <c r="R43" s="184"/>
      <c r="S43" s="272" t="s">
        <v>0</v>
      </c>
      <c r="T43" s="281" t="s">
        <v>48</v>
      </c>
    </row>
    <row r="44" spans="1:20" s="278" customFormat="1" ht="6" customHeight="1">
      <c r="A44" s="182"/>
      <c r="B44" s="182"/>
      <c r="C44" s="224" t="s">
        <v>1</v>
      </c>
      <c r="D44" s="182"/>
      <c r="E44" s="184"/>
      <c r="F44" s="184"/>
      <c r="G44" s="184"/>
      <c r="H44" s="186"/>
      <c r="I44" s="187"/>
      <c r="J44" s="224"/>
      <c r="K44" s="200"/>
      <c r="L44" s="224"/>
      <c r="M44" s="224"/>
      <c r="N44" s="224"/>
      <c r="O44" s="189"/>
      <c r="P44" s="190"/>
      <c r="Q44" s="197"/>
      <c r="R44" s="184"/>
      <c r="S44" s="272" t="s">
        <v>0</v>
      </c>
      <c r="T44" s="281"/>
    </row>
    <row r="45" spans="1:20" s="278" customFormat="1" ht="15.75" customHeight="1">
      <c r="A45" s="230"/>
      <c r="B45" s="230"/>
      <c r="C45" s="224" t="s">
        <v>1</v>
      </c>
      <c r="D45" s="230"/>
      <c r="E45" s="187" t="s">
        <v>24</v>
      </c>
      <c r="F45" s="184"/>
      <c r="G45" s="184"/>
      <c r="H45" s="186"/>
      <c r="I45" s="222" t="s">
        <v>17</v>
      </c>
      <c r="J45" s="224"/>
      <c r="K45" s="200"/>
      <c r="L45" s="224"/>
      <c r="M45" s="224"/>
      <c r="N45" s="224"/>
      <c r="O45" s="189"/>
      <c r="P45" s="190"/>
      <c r="Q45" s="199"/>
      <c r="R45" s="190"/>
      <c r="S45" s="272" t="s">
        <v>0</v>
      </c>
      <c r="T45" s="281"/>
    </row>
    <row r="46" spans="1:20" s="278" customFormat="1" ht="15.75" customHeight="1">
      <c r="A46" s="182"/>
      <c r="B46" s="182"/>
      <c r="C46" s="271" t="s">
        <v>14</v>
      </c>
      <c r="D46" s="182"/>
      <c r="E46" s="202"/>
      <c r="F46" s="187"/>
      <c r="G46" s="184"/>
      <c r="H46" s="224"/>
      <c r="I46" s="223"/>
      <c r="J46" s="224"/>
      <c r="K46" s="272"/>
      <c r="L46" s="224"/>
      <c r="M46" s="224"/>
      <c r="N46" s="224"/>
      <c r="O46" s="224"/>
      <c r="P46" s="224"/>
      <c r="Q46" s="224"/>
      <c r="R46" s="224"/>
      <c r="S46" s="273" t="s">
        <v>15</v>
      </c>
      <c r="T46" s="281"/>
    </row>
    <row r="47" spans="1:20" s="266" customFormat="1" ht="15.75" customHeight="1">
      <c r="A47" s="182"/>
      <c r="B47" s="182"/>
      <c r="C47" s="224" t="s">
        <v>1</v>
      </c>
      <c r="D47" s="182"/>
      <c r="E47" s="360" t="s">
        <v>29</v>
      </c>
      <c r="F47" s="360"/>
      <c r="G47" s="360"/>
      <c r="H47" s="360"/>
      <c r="I47" s="360"/>
      <c r="J47" s="360"/>
      <c r="K47" s="360"/>
      <c r="L47" s="360"/>
      <c r="M47" s="360"/>
      <c r="N47" s="360"/>
      <c r="O47" s="298"/>
      <c r="P47" s="298"/>
      <c r="Q47" s="298"/>
      <c r="R47" s="224"/>
      <c r="S47" s="272" t="s">
        <v>0</v>
      </c>
      <c r="T47" s="281"/>
    </row>
    <row r="48" spans="1:20" s="278" customFormat="1" ht="15.75" customHeight="1">
      <c r="A48" s="182" t="s">
        <v>55</v>
      </c>
      <c r="B48" s="182">
        <v>38376</v>
      </c>
      <c r="C48" s="224" t="s">
        <v>1</v>
      </c>
      <c r="D48" s="182"/>
      <c r="E48" s="184" t="s">
        <v>44</v>
      </c>
      <c r="F48" s="184"/>
      <c r="G48" s="276"/>
      <c r="H48" s="186" t="s">
        <v>2</v>
      </c>
      <c r="I48" s="187" t="s">
        <v>24</v>
      </c>
      <c r="J48" s="224"/>
      <c r="K48" s="188"/>
      <c r="L48" s="224"/>
      <c r="M48" s="224"/>
      <c r="N48" s="224"/>
      <c r="O48" s="189"/>
      <c r="P48" s="307" t="s">
        <v>61</v>
      </c>
      <c r="Q48" s="191"/>
      <c r="R48" s="275"/>
      <c r="S48" s="272" t="s">
        <v>0</v>
      </c>
      <c r="T48" s="281" t="s">
        <v>58</v>
      </c>
    </row>
    <row r="49" spans="1:20" s="278" customFormat="1" ht="15.75" customHeight="1">
      <c r="A49" s="182" t="s">
        <v>55</v>
      </c>
      <c r="B49" s="182">
        <v>38376</v>
      </c>
      <c r="C49" s="224" t="s">
        <v>1</v>
      </c>
      <c r="D49" s="182"/>
      <c r="E49" s="184" t="s">
        <v>44</v>
      </c>
      <c r="F49" s="184"/>
      <c r="G49" s="184"/>
      <c r="H49" s="186" t="s">
        <v>2</v>
      </c>
      <c r="I49" s="301" t="s">
        <v>38</v>
      </c>
      <c r="J49" s="224"/>
      <c r="K49" s="193"/>
      <c r="L49" s="226"/>
      <c r="M49" s="224"/>
      <c r="N49" s="224"/>
      <c r="O49" s="227"/>
      <c r="P49" s="307" t="s">
        <v>61</v>
      </c>
      <c r="Q49" s="280"/>
      <c r="R49" s="184"/>
      <c r="S49" s="272" t="s">
        <v>0</v>
      </c>
      <c r="T49" s="281" t="s">
        <v>58</v>
      </c>
    </row>
    <row r="50" spans="1:20" s="278" customFormat="1" ht="15.75" customHeight="1">
      <c r="A50" s="182" t="s">
        <v>55</v>
      </c>
      <c r="B50" s="182">
        <v>38376</v>
      </c>
      <c r="C50" s="224" t="s">
        <v>1</v>
      </c>
      <c r="D50" s="182"/>
      <c r="E50" s="187" t="s">
        <v>24</v>
      </c>
      <c r="F50" s="184"/>
      <c r="G50" s="194"/>
      <c r="H50" s="186" t="s">
        <v>2</v>
      </c>
      <c r="I50" s="301" t="s">
        <v>38</v>
      </c>
      <c r="J50" s="224"/>
      <c r="K50" s="193"/>
      <c r="L50" s="226"/>
      <c r="M50" s="224"/>
      <c r="N50" s="224"/>
      <c r="O50" s="227">
        <v>5</v>
      </c>
      <c r="P50" s="279" t="s">
        <v>2</v>
      </c>
      <c r="Q50" s="280">
        <v>0</v>
      </c>
      <c r="R50" s="184"/>
      <c r="S50" s="272" t="s">
        <v>0</v>
      </c>
      <c r="T50" s="281" t="s">
        <v>58</v>
      </c>
    </row>
    <row r="51" spans="1:20" s="266" customFormat="1" ht="9" customHeight="1">
      <c r="A51" s="225"/>
      <c r="B51" s="225"/>
      <c r="C51" s="224" t="s">
        <v>1</v>
      </c>
      <c r="D51" s="225"/>
      <c r="E51" s="187"/>
      <c r="F51" s="184"/>
      <c r="G51" s="184"/>
      <c r="H51" s="186"/>
      <c r="I51" s="187"/>
      <c r="J51" s="224"/>
      <c r="K51" s="193"/>
      <c r="L51" s="224"/>
      <c r="M51" s="224"/>
      <c r="N51" s="224"/>
      <c r="O51" s="189"/>
      <c r="P51" s="190"/>
      <c r="Q51" s="191"/>
      <c r="R51" s="184"/>
      <c r="S51" s="272" t="s">
        <v>0</v>
      </c>
      <c r="T51" s="281"/>
    </row>
    <row r="52" spans="1:20" s="266" customFormat="1" ht="15.75" customHeight="1">
      <c r="A52" s="182" t="s">
        <v>56</v>
      </c>
      <c r="B52" s="182">
        <v>38379</v>
      </c>
      <c r="C52" s="224" t="s">
        <v>1</v>
      </c>
      <c r="D52" s="182"/>
      <c r="E52" s="184" t="s">
        <v>42</v>
      </c>
      <c r="F52" s="184"/>
      <c r="G52" s="184"/>
      <c r="H52" s="186" t="s">
        <v>2</v>
      </c>
      <c r="I52" s="184" t="s">
        <v>40</v>
      </c>
      <c r="J52" s="224"/>
      <c r="K52" s="239"/>
      <c r="L52" s="224"/>
      <c r="M52" s="224"/>
      <c r="N52" s="224"/>
      <c r="O52" s="231">
        <v>3</v>
      </c>
      <c r="P52" s="232" t="s">
        <v>2</v>
      </c>
      <c r="Q52" s="233">
        <v>0</v>
      </c>
      <c r="R52" s="184" t="s">
        <v>59</v>
      </c>
      <c r="S52" s="272" t="s">
        <v>0</v>
      </c>
      <c r="T52" s="281" t="s">
        <v>48</v>
      </c>
    </row>
    <row r="53" spans="1:20" s="278" customFormat="1" ht="15.75" customHeight="1">
      <c r="A53" s="182" t="s">
        <v>56</v>
      </c>
      <c r="B53" s="182">
        <v>38379</v>
      </c>
      <c r="C53" s="224" t="s">
        <v>1</v>
      </c>
      <c r="D53" s="182"/>
      <c r="E53" s="184" t="s">
        <v>42</v>
      </c>
      <c r="F53" s="184"/>
      <c r="G53" s="184"/>
      <c r="H53" s="186" t="s">
        <v>2</v>
      </c>
      <c r="I53" s="184" t="s">
        <v>45</v>
      </c>
      <c r="J53" s="224"/>
      <c r="K53" s="193"/>
      <c r="L53" s="224"/>
      <c r="M53" s="224"/>
      <c r="N53" s="224"/>
      <c r="O53" s="231">
        <v>3</v>
      </c>
      <c r="P53" s="232" t="s">
        <v>2</v>
      </c>
      <c r="Q53" s="233">
        <v>0</v>
      </c>
      <c r="R53" s="184" t="s">
        <v>59</v>
      </c>
      <c r="S53" s="272" t="s">
        <v>0</v>
      </c>
      <c r="T53" s="281" t="s">
        <v>48</v>
      </c>
    </row>
    <row r="54" spans="1:20" s="278" customFormat="1" ht="15.75" customHeight="1">
      <c r="A54" s="182" t="s">
        <v>56</v>
      </c>
      <c r="B54" s="182">
        <v>38379</v>
      </c>
      <c r="C54" s="224" t="s">
        <v>1</v>
      </c>
      <c r="D54" s="182"/>
      <c r="E54" s="184" t="s">
        <v>45</v>
      </c>
      <c r="F54" s="224"/>
      <c r="G54" s="224"/>
      <c r="H54" s="186" t="s">
        <v>2</v>
      </c>
      <c r="I54" s="184" t="s">
        <v>40</v>
      </c>
      <c r="J54" s="224"/>
      <c r="K54" s="224"/>
      <c r="L54" s="224"/>
      <c r="M54" s="272"/>
      <c r="N54" s="272"/>
      <c r="O54" s="311"/>
      <c r="P54" s="312" t="s">
        <v>2</v>
      </c>
      <c r="Q54" s="313"/>
      <c r="R54" s="184"/>
      <c r="S54" s="272" t="s">
        <v>0</v>
      </c>
      <c r="T54" s="281" t="s">
        <v>48</v>
      </c>
    </row>
    <row r="55" spans="1:20" s="266" customFormat="1" ht="15.75" customHeight="1">
      <c r="A55" s="182" t="s">
        <v>56</v>
      </c>
      <c r="B55" s="182">
        <v>38379</v>
      </c>
      <c r="C55" s="224" t="s">
        <v>1</v>
      </c>
      <c r="D55" s="182"/>
      <c r="E55" s="184" t="s">
        <v>23</v>
      </c>
      <c r="F55" s="184"/>
      <c r="G55" s="184"/>
      <c r="H55" s="186" t="s">
        <v>2</v>
      </c>
      <c r="I55" s="187" t="s">
        <v>41</v>
      </c>
      <c r="J55" s="224"/>
      <c r="K55" s="200"/>
      <c r="L55" s="224"/>
      <c r="M55" s="224"/>
      <c r="N55" s="224"/>
      <c r="O55" s="189">
        <v>1</v>
      </c>
      <c r="P55" s="190" t="s">
        <v>2</v>
      </c>
      <c r="Q55" s="191">
        <v>6</v>
      </c>
      <c r="R55" s="275"/>
      <c r="S55" s="272" t="s">
        <v>0</v>
      </c>
      <c r="T55" s="281" t="s">
        <v>48</v>
      </c>
    </row>
    <row r="56" spans="1:20" s="266" customFormat="1" ht="15.75" customHeight="1">
      <c r="A56" s="182" t="s">
        <v>56</v>
      </c>
      <c r="B56" s="182">
        <v>38379</v>
      </c>
      <c r="C56" s="224" t="s">
        <v>1</v>
      </c>
      <c r="D56" s="182"/>
      <c r="E56" s="184" t="s">
        <v>23</v>
      </c>
      <c r="F56" s="234"/>
      <c r="G56" s="234"/>
      <c r="H56" s="235" t="s">
        <v>2</v>
      </c>
      <c r="I56" s="187" t="s">
        <v>37</v>
      </c>
      <c r="J56" s="265"/>
      <c r="K56" s="236"/>
      <c r="L56" s="265"/>
      <c r="M56" s="265"/>
      <c r="N56" s="265"/>
      <c r="O56" s="231">
        <v>9</v>
      </c>
      <c r="P56" s="232" t="s">
        <v>2</v>
      </c>
      <c r="Q56" s="237">
        <v>5</v>
      </c>
      <c r="R56" s="234"/>
      <c r="S56" s="272" t="s">
        <v>0</v>
      </c>
      <c r="T56" s="281" t="s">
        <v>48</v>
      </c>
    </row>
    <row r="57" spans="1:20" s="278" customFormat="1" ht="15.75" customHeight="1">
      <c r="A57" s="182" t="s">
        <v>56</v>
      </c>
      <c r="B57" s="182">
        <v>38379</v>
      </c>
      <c r="C57" s="224" t="s">
        <v>1</v>
      </c>
      <c r="D57" s="182"/>
      <c r="E57" s="187" t="s">
        <v>37</v>
      </c>
      <c r="F57" s="234"/>
      <c r="G57" s="238"/>
      <c r="H57" s="235" t="s">
        <v>2</v>
      </c>
      <c r="I57" s="187" t="s">
        <v>41</v>
      </c>
      <c r="J57" s="265"/>
      <c r="K57" s="236"/>
      <c r="L57" s="265"/>
      <c r="M57" s="265"/>
      <c r="N57" s="265"/>
      <c r="O57" s="231">
        <v>4</v>
      </c>
      <c r="P57" s="232" t="s">
        <v>2</v>
      </c>
      <c r="Q57" s="233">
        <v>4</v>
      </c>
      <c r="R57" s="234"/>
      <c r="S57" s="272" t="s">
        <v>0</v>
      </c>
      <c r="T57" s="281" t="s">
        <v>48</v>
      </c>
    </row>
    <row r="58" spans="1:20" s="278" customFormat="1" ht="6" customHeight="1">
      <c r="A58" s="182"/>
      <c r="B58" s="182"/>
      <c r="C58" s="224" t="s">
        <v>1</v>
      </c>
      <c r="D58" s="182"/>
      <c r="E58" s="184"/>
      <c r="F58" s="184"/>
      <c r="G58" s="184"/>
      <c r="H58" s="186"/>
      <c r="I58" s="187"/>
      <c r="J58" s="224"/>
      <c r="K58" s="200"/>
      <c r="L58" s="224"/>
      <c r="M58" s="224"/>
      <c r="N58" s="224"/>
      <c r="O58" s="189"/>
      <c r="P58" s="190"/>
      <c r="Q58" s="197"/>
      <c r="R58" s="184"/>
      <c r="S58" s="272" t="s">
        <v>0</v>
      </c>
      <c r="T58" s="281"/>
    </row>
    <row r="59" spans="1:20" s="278" customFormat="1" ht="15.75" customHeight="1">
      <c r="A59" s="230"/>
      <c r="B59" s="230"/>
      <c r="C59" s="224" t="s">
        <v>1</v>
      </c>
      <c r="D59" s="230"/>
      <c r="E59" s="184" t="s">
        <v>43</v>
      </c>
      <c r="F59" s="184"/>
      <c r="G59" s="184"/>
      <c r="H59" s="186"/>
      <c r="I59" s="222" t="s">
        <v>17</v>
      </c>
      <c r="J59" s="224"/>
      <c r="K59" s="200"/>
      <c r="L59" s="224"/>
      <c r="M59" s="224"/>
      <c r="N59" s="224"/>
      <c r="O59" s="189"/>
      <c r="P59" s="190"/>
      <c r="Q59" s="199"/>
      <c r="R59" s="190"/>
      <c r="S59" s="272" t="s">
        <v>0</v>
      </c>
      <c r="T59" s="281"/>
    </row>
    <row r="60" spans="1:20" s="266" customFormat="1" ht="15.75" customHeight="1">
      <c r="A60" s="182"/>
      <c r="B60" s="182"/>
      <c r="C60" s="271" t="s">
        <v>14</v>
      </c>
      <c r="D60" s="182"/>
      <c r="E60" s="202"/>
      <c r="F60" s="187"/>
      <c r="G60" s="184"/>
      <c r="H60" s="224"/>
      <c r="I60" s="223"/>
      <c r="J60" s="224"/>
      <c r="K60" s="272"/>
      <c r="L60" s="224"/>
      <c r="M60" s="224"/>
      <c r="N60" s="224"/>
      <c r="O60" s="224"/>
      <c r="P60" s="224"/>
      <c r="Q60" s="224"/>
      <c r="R60" s="224"/>
      <c r="S60" s="273" t="s">
        <v>15</v>
      </c>
      <c r="T60" s="281"/>
    </row>
    <row r="61" spans="1:20" s="278" customFormat="1" ht="15.75" customHeight="1">
      <c r="A61" s="182"/>
      <c r="B61" s="182"/>
      <c r="C61" s="224" t="s">
        <v>1</v>
      </c>
      <c r="D61" s="182"/>
      <c r="E61" s="360" t="s">
        <v>30</v>
      </c>
      <c r="F61" s="360"/>
      <c r="G61" s="360"/>
      <c r="H61" s="360"/>
      <c r="I61" s="360"/>
      <c r="J61" s="360"/>
      <c r="K61" s="360"/>
      <c r="L61" s="360"/>
      <c r="M61" s="360"/>
      <c r="N61" s="360"/>
      <c r="O61" s="298"/>
      <c r="P61" s="298"/>
      <c r="Q61" s="298"/>
      <c r="R61" s="224"/>
      <c r="S61" s="272" t="s">
        <v>0</v>
      </c>
      <c r="T61" s="281"/>
    </row>
    <row r="62" spans="1:20" s="278" customFormat="1" ht="15.75" customHeight="1">
      <c r="A62" s="182" t="s">
        <v>56</v>
      </c>
      <c r="B62" s="182">
        <v>38386</v>
      </c>
      <c r="C62" s="224" t="s">
        <v>1</v>
      </c>
      <c r="D62" s="182"/>
      <c r="E62" s="187" t="s">
        <v>24</v>
      </c>
      <c r="F62" s="184"/>
      <c r="G62" s="276"/>
      <c r="H62" s="186" t="s">
        <v>2</v>
      </c>
      <c r="I62" s="187" t="s">
        <v>37</v>
      </c>
      <c r="J62" s="224"/>
      <c r="K62" s="188"/>
      <c r="L62" s="224"/>
      <c r="M62" s="224"/>
      <c r="N62" s="224"/>
      <c r="O62" s="231"/>
      <c r="P62" s="232" t="s">
        <v>2</v>
      </c>
      <c r="Q62" s="237"/>
      <c r="R62" s="275"/>
      <c r="S62" s="272" t="s">
        <v>0</v>
      </c>
      <c r="T62" s="281" t="s">
        <v>48</v>
      </c>
    </row>
    <row r="63" spans="1:20" s="278" customFormat="1" ht="15.75" customHeight="1">
      <c r="A63" s="182" t="s">
        <v>56</v>
      </c>
      <c r="B63" s="182">
        <v>38386</v>
      </c>
      <c r="C63" s="224" t="s">
        <v>1</v>
      </c>
      <c r="D63" s="182"/>
      <c r="E63" s="184" t="s">
        <v>40</v>
      </c>
      <c r="F63" s="184"/>
      <c r="G63" s="184"/>
      <c r="H63" s="186" t="s">
        <v>2</v>
      </c>
      <c r="I63" s="301" t="s">
        <v>38</v>
      </c>
      <c r="J63" s="224"/>
      <c r="K63" s="193"/>
      <c r="L63" s="226"/>
      <c r="M63" s="224"/>
      <c r="N63" s="224"/>
      <c r="O63" s="227"/>
      <c r="P63" s="279" t="s">
        <v>2</v>
      </c>
      <c r="Q63" s="280"/>
      <c r="R63" s="239"/>
      <c r="S63" s="272" t="s">
        <v>0</v>
      </c>
      <c r="T63" s="281" t="s">
        <v>48</v>
      </c>
    </row>
    <row r="64" spans="1:20" s="266" customFormat="1" ht="15.75" customHeight="1">
      <c r="A64" s="182" t="s">
        <v>56</v>
      </c>
      <c r="B64" s="182">
        <v>38386</v>
      </c>
      <c r="C64" s="224" t="s">
        <v>1</v>
      </c>
      <c r="D64" s="182"/>
      <c r="E64" s="184" t="s">
        <v>45</v>
      </c>
      <c r="F64" s="184"/>
      <c r="G64" s="194"/>
      <c r="H64" s="186" t="s">
        <v>2</v>
      </c>
      <c r="I64" s="184" t="s">
        <v>23</v>
      </c>
      <c r="J64" s="224"/>
      <c r="K64" s="193"/>
      <c r="L64" s="224"/>
      <c r="M64" s="224"/>
      <c r="N64" s="224"/>
      <c r="O64" s="189"/>
      <c r="P64" s="190" t="s">
        <v>2</v>
      </c>
      <c r="Q64" s="199"/>
      <c r="R64" s="184"/>
      <c r="S64" s="272" t="s">
        <v>0</v>
      </c>
      <c r="T64" s="281" t="s">
        <v>48</v>
      </c>
    </row>
    <row r="65" spans="1:20" s="266" customFormat="1" ht="15.75" customHeight="1">
      <c r="A65" s="182" t="s">
        <v>56</v>
      </c>
      <c r="B65" s="182">
        <v>38386</v>
      </c>
      <c r="C65" s="224" t="s">
        <v>1</v>
      </c>
      <c r="D65" s="182"/>
      <c r="E65" s="184" t="s">
        <v>43</v>
      </c>
      <c r="F65" s="184"/>
      <c r="G65" s="184"/>
      <c r="H65" s="186" t="s">
        <v>2</v>
      </c>
      <c r="I65" s="184" t="s">
        <v>23</v>
      </c>
      <c r="J65" s="224"/>
      <c r="K65" s="239"/>
      <c r="L65" s="224"/>
      <c r="M65" s="224"/>
      <c r="N65" s="224"/>
      <c r="O65" s="189"/>
      <c r="P65" s="190" t="s">
        <v>2</v>
      </c>
      <c r="Q65" s="199"/>
      <c r="R65" s="184"/>
      <c r="S65" s="272" t="s">
        <v>0</v>
      </c>
      <c r="T65" s="281" t="s">
        <v>48</v>
      </c>
    </row>
    <row r="66" spans="1:20" s="278" customFormat="1" ht="15.75" customHeight="1">
      <c r="A66" s="182" t="s">
        <v>56</v>
      </c>
      <c r="B66" s="182">
        <v>38386</v>
      </c>
      <c r="C66" s="224" t="s">
        <v>1</v>
      </c>
      <c r="D66" s="182"/>
      <c r="E66" s="184" t="s">
        <v>43</v>
      </c>
      <c r="F66" s="224"/>
      <c r="G66" s="224"/>
      <c r="H66" s="186" t="s">
        <v>2</v>
      </c>
      <c r="I66" s="184" t="s">
        <v>44</v>
      </c>
      <c r="J66" s="224"/>
      <c r="K66" s="224"/>
      <c r="L66" s="224"/>
      <c r="M66" s="272"/>
      <c r="N66" s="272"/>
      <c r="O66" s="189"/>
      <c r="P66" s="307" t="s">
        <v>61</v>
      </c>
      <c r="Q66" s="199"/>
      <c r="R66" s="184"/>
      <c r="S66" s="272" t="s">
        <v>0</v>
      </c>
      <c r="T66" s="281" t="s">
        <v>48</v>
      </c>
    </row>
    <row r="67" spans="1:20" s="278" customFormat="1" ht="15.75" customHeight="1">
      <c r="A67" s="182"/>
      <c r="B67" s="182"/>
      <c r="C67" s="271" t="s">
        <v>14</v>
      </c>
      <c r="D67" s="182"/>
      <c r="E67" s="202"/>
      <c r="F67" s="187"/>
      <c r="G67" s="184"/>
      <c r="H67" s="224"/>
      <c r="I67" s="223"/>
      <c r="J67" s="224"/>
      <c r="K67" s="272"/>
      <c r="L67" s="224"/>
      <c r="M67" s="224"/>
      <c r="N67" s="224"/>
      <c r="O67" s="224"/>
      <c r="P67" s="224"/>
      <c r="Q67" s="224"/>
      <c r="R67" s="224"/>
      <c r="S67" s="273" t="s">
        <v>15</v>
      </c>
      <c r="T67" s="281"/>
    </row>
    <row r="68" spans="1:20" s="278" customFormat="1" ht="15.75" customHeight="1">
      <c r="A68" s="182"/>
      <c r="B68" s="182"/>
      <c r="C68" s="224" t="s">
        <v>1</v>
      </c>
      <c r="D68" s="182"/>
      <c r="E68" s="360" t="s">
        <v>31</v>
      </c>
      <c r="F68" s="360"/>
      <c r="G68" s="360"/>
      <c r="H68" s="360"/>
      <c r="I68" s="360"/>
      <c r="J68" s="360"/>
      <c r="K68" s="360"/>
      <c r="L68" s="360"/>
      <c r="M68" s="360"/>
      <c r="N68" s="360"/>
      <c r="O68" s="298"/>
      <c r="P68" s="298"/>
      <c r="Q68" s="298"/>
      <c r="R68" s="224"/>
      <c r="S68" s="272" t="s">
        <v>0</v>
      </c>
      <c r="T68" s="281"/>
    </row>
    <row r="69" spans="1:20" s="266" customFormat="1" ht="15.75" customHeight="1">
      <c r="A69" s="182" t="s">
        <v>55</v>
      </c>
      <c r="B69" s="182">
        <v>38341</v>
      </c>
      <c r="C69" s="224" t="s">
        <v>1</v>
      </c>
      <c r="D69" s="182"/>
      <c r="E69" s="184" t="s">
        <v>42</v>
      </c>
      <c r="F69" s="184"/>
      <c r="G69" s="276"/>
      <c r="H69" s="186" t="s">
        <v>2</v>
      </c>
      <c r="I69" s="187" t="s">
        <v>24</v>
      </c>
      <c r="J69" s="224"/>
      <c r="K69" s="188"/>
      <c r="L69" s="224"/>
      <c r="M69" s="224"/>
      <c r="N69" s="224"/>
      <c r="O69" s="189">
        <v>2</v>
      </c>
      <c r="P69" s="190" t="s">
        <v>2</v>
      </c>
      <c r="Q69" s="199">
        <v>6</v>
      </c>
      <c r="R69" s="239"/>
      <c r="S69" s="272" t="s">
        <v>0</v>
      </c>
      <c r="T69" s="281" t="s">
        <v>58</v>
      </c>
    </row>
    <row r="70" spans="1:20" s="278" customFormat="1" ht="15.75" customHeight="1">
      <c r="A70" s="182" t="s">
        <v>55</v>
      </c>
      <c r="B70" s="182">
        <v>38341</v>
      </c>
      <c r="C70" s="224" t="s">
        <v>1</v>
      </c>
      <c r="D70" s="182"/>
      <c r="E70" s="187" t="s">
        <v>24</v>
      </c>
      <c r="F70" s="184"/>
      <c r="G70" s="184"/>
      <c r="H70" s="186" t="s">
        <v>2</v>
      </c>
      <c r="I70" s="187" t="s">
        <v>41</v>
      </c>
      <c r="J70" s="224"/>
      <c r="K70" s="193"/>
      <c r="L70" s="224"/>
      <c r="M70" s="224"/>
      <c r="N70" s="224"/>
      <c r="O70" s="189">
        <v>7</v>
      </c>
      <c r="P70" s="190" t="s">
        <v>2</v>
      </c>
      <c r="Q70" s="199">
        <v>4</v>
      </c>
      <c r="R70" s="239"/>
      <c r="S70" s="272" t="s">
        <v>0</v>
      </c>
      <c r="T70" s="281" t="s">
        <v>58</v>
      </c>
    </row>
    <row r="71" spans="1:20" s="266" customFormat="1" ht="15.75" customHeight="1">
      <c r="A71" s="182" t="s">
        <v>55</v>
      </c>
      <c r="B71" s="182">
        <v>38341</v>
      </c>
      <c r="C71" s="224" t="s">
        <v>1</v>
      </c>
      <c r="D71" s="182"/>
      <c r="E71" s="184" t="s">
        <v>43</v>
      </c>
      <c r="F71" s="184"/>
      <c r="G71" s="194"/>
      <c r="H71" s="186" t="s">
        <v>2</v>
      </c>
      <c r="I71" s="301" t="s">
        <v>38</v>
      </c>
      <c r="J71" s="224"/>
      <c r="K71" s="193"/>
      <c r="L71" s="226"/>
      <c r="M71" s="224"/>
      <c r="N71" s="224"/>
      <c r="O71" s="227">
        <v>0</v>
      </c>
      <c r="P71" s="279" t="s">
        <v>2</v>
      </c>
      <c r="Q71" s="280">
        <v>3</v>
      </c>
      <c r="R71" s="184" t="s">
        <v>59</v>
      </c>
      <c r="S71" s="272" t="s">
        <v>0</v>
      </c>
      <c r="T71" s="281" t="s">
        <v>58</v>
      </c>
    </row>
    <row r="72" spans="1:20" s="278" customFormat="1" ht="15.75" customHeight="1">
      <c r="A72" s="182" t="s">
        <v>55</v>
      </c>
      <c r="B72" s="182">
        <v>38341</v>
      </c>
      <c r="C72" s="224" t="s">
        <v>1</v>
      </c>
      <c r="D72" s="182"/>
      <c r="E72" s="184" t="s">
        <v>23</v>
      </c>
      <c r="F72" s="184"/>
      <c r="G72" s="194"/>
      <c r="H72" s="186"/>
      <c r="I72" s="301" t="s">
        <v>38</v>
      </c>
      <c r="J72" s="224"/>
      <c r="K72" s="193"/>
      <c r="L72" s="226"/>
      <c r="M72" s="224"/>
      <c r="N72" s="224"/>
      <c r="O72" s="227">
        <v>3</v>
      </c>
      <c r="P72" s="279" t="s">
        <v>2</v>
      </c>
      <c r="Q72" s="280">
        <v>4</v>
      </c>
      <c r="R72" s="184"/>
      <c r="S72" s="272" t="s">
        <v>0</v>
      </c>
      <c r="T72" s="281" t="s">
        <v>58</v>
      </c>
    </row>
    <row r="73" spans="1:20" s="278" customFormat="1" ht="15.75" customHeight="1">
      <c r="A73" s="224"/>
      <c r="B73" s="224"/>
      <c r="C73" s="271" t="s">
        <v>14</v>
      </c>
      <c r="D73" s="224"/>
      <c r="E73" s="202"/>
      <c r="F73" s="187"/>
      <c r="G73" s="184"/>
      <c r="H73" s="224"/>
      <c r="I73" s="223"/>
      <c r="J73" s="224"/>
      <c r="K73" s="272"/>
      <c r="L73" s="224"/>
      <c r="M73" s="224"/>
      <c r="N73" s="224"/>
      <c r="O73" s="224"/>
      <c r="P73" s="224"/>
      <c r="Q73" s="224"/>
      <c r="R73" s="224"/>
      <c r="S73" s="273" t="s">
        <v>15</v>
      </c>
      <c r="T73" s="281"/>
    </row>
    <row r="74" spans="1:20" s="266" customFormat="1" ht="15.75" customHeight="1">
      <c r="A74" s="224"/>
      <c r="B74" s="224"/>
      <c r="C74" s="271"/>
      <c r="D74" s="224"/>
      <c r="E74" s="202"/>
      <c r="F74" s="187"/>
      <c r="G74" s="184"/>
      <c r="H74" s="224"/>
      <c r="I74" s="223"/>
      <c r="J74" s="224"/>
      <c r="K74" s="272"/>
      <c r="L74" s="224"/>
      <c r="M74" s="224"/>
      <c r="N74" s="224"/>
      <c r="O74" s="224"/>
      <c r="P74" s="224"/>
      <c r="Q74" s="224"/>
      <c r="R74" s="224"/>
      <c r="S74" s="273"/>
      <c r="T74" s="281"/>
    </row>
    <row r="75" spans="1:20" s="266" customFormat="1" ht="15.75" customHeight="1">
      <c r="A75" s="224"/>
      <c r="B75" s="224"/>
      <c r="C75" s="358" t="s">
        <v>32</v>
      </c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281"/>
    </row>
    <row r="76" spans="1:20" s="266" customFormat="1" ht="15.75" customHeight="1">
      <c r="A76" s="224"/>
      <c r="B76" s="224"/>
      <c r="C76" s="271" t="s">
        <v>14</v>
      </c>
      <c r="D76" s="224"/>
      <c r="E76" s="184"/>
      <c r="F76" s="187"/>
      <c r="G76" s="184"/>
      <c r="H76" s="224"/>
      <c r="I76" s="281"/>
      <c r="J76" s="224"/>
      <c r="K76" s="224"/>
      <c r="L76" s="224"/>
      <c r="M76" s="224"/>
      <c r="N76" s="224"/>
      <c r="O76" s="224"/>
      <c r="P76" s="224"/>
      <c r="Q76" s="224"/>
      <c r="R76" s="224"/>
      <c r="S76" s="273" t="s">
        <v>15</v>
      </c>
      <c r="T76" s="281"/>
    </row>
    <row r="77" spans="1:20" s="266" customFormat="1" ht="15.75" customHeight="1">
      <c r="A77" s="224"/>
      <c r="B77" s="224"/>
      <c r="C77" s="224" t="s">
        <v>1</v>
      </c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72" t="s">
        <v>0</v>
      </c>
      <c r="T77" s="281"/>
    </row>
    <row r="78" spans="1:20" s="266" customFormat="1" ht="15.75" customHeight="1">
      <c r="A78" s="224"/>
      <c r="B78" s="224"/>
      <c r="C78" s="224" t="s">
        <v>1</v>
      </c>
      <c r="D78" s="184"/>
      <c r="E78" s="184"/>
      <c r="F78" s="184"/>
      <c r="G78" s="184"/>
      <c r="H78" s="282" t="s">
        <v>5</v>
      </c>
      <c r="I78" s="283"/>
      <c r="J78" s="283" t="s">
        <v>6</v>
      </c>
      <c r="K78" s="283" t="s">
        <v>7</v>
      </c>
      <c r="L78" s="283" t="s">
        <v>8</v>
      </c>
      <c r="M78" s="283" t="s">
        <v>9</v>
      </c>
      <c r="N78" s="260" t="s">
        <v>10</v>
      </c>
      <c r="O78" s="260" t="s">
        <v>11</v>
      </c>
      <c r="P78" s="283"/>
      <c r="Q78" s="244" t="s">
        <v>12</v>
      </c>
      <c r="R78" s="274"/>
      <c r="S78" s="272" t="s">
        <v>0</v>
      </c>
      <c r="T78" s="281"/>
    </row>
    <row r="79" spans="1:20" s="266" customFormat="1" ht="15.75" customHeight="1">
      <c r="A79" s="224"/>
      <c r="B79" s="224"/>
      <c r="C79" s="224" t="s">
        <v>1</v>
      </c>
      <c r="D79" s="184"/>
      <c r="E79" s="224"/>
      <c r="F79" s="184"/>
      <c r="G79" s="184"/>
      <c r="H79" s="184"/>
      <c r="I79" s="184"/>
      <c r="J79" s="184"/>
      <c r="K79" s="248"/>
      <c r="L79" s="248"/>
      <c r="M79" s="248"/>
      <c r="N79" s="184"/>
      <c r="O79" s="184"/>
      <c r="P79" s="184"/>
      <c r="Q79" s="184"/>
      <c r="R79" s="184"/>
      <c r="S79" s="272" t="s">
        <v>0</v>
      </c>
      <c r="T79" s="281"/>
    </row>
    <row r="80" spans="1:20" s="266" customFormat="1" ht="15.75" customHeight="1">
      <c r="A80" s="224"/>
      <c r="B80" s="224"/>
      <c r="C80" s="224" t="s">
        <v>1</v>
      </c>
      <c r="D80" s="203">
        <v>1</v>
      </c>
      <c r="E80" s="184" t="s">
        <v>24</v>
      </c>
      <c r="F80" s="184"/>
      <c r="G80" s="184"/>
      <c r="H80" s="247">
        <f aca="true" t="shared" si="0" ref="H80:H89">SUM(K80*4,L80*2,M80*1)</f>
        <v>25</v>
      </c>
      <c r="I80" s="248"/>
      <c r="J80" s="248">
        <f>SUM(K80,L80,M80)</f>
        <v>7</v>
      </c>
      <c r="K80" s="248">
        <v>6</v>
      </c>
      <c r="L80" s="248">
        <v>0</v>
      </c>
      <c r="M80" s="248">
        <v>1</v>
      </c>
      <c r="N80" s="249">
        <f>$Q$6+$O$8+$O$28+$Q$29+$Q$48+$O$50+$O$62+$Q$69+$O$70</f>
        <v>35</v>
      </c>
      <c r="O80" s="249">
        <f>$O$6+$Q$8+$Q$28+$O$29+$O$48+$Q$50+$Q$62+$O$69+$Q$70</f>
        <v>20</v>
      </c>
      <c r="P80" s="186"/>
      <c r="Q80" s="250">
        <f aca="true" t="shared" si="1" ref="Q80:Q89">M80-O80</f>
        <v>-19</v>
      </c>
      <c r="R80" s="212"/>
      <c r="S80" s="272" t="s">
        <v>0</v>
      </c>
      <c r="T80" s="295"/>
    </row>
    <row r="81" spans="1:20" s="266" customFormat="1" ht="15.75" customHeight="1">
      <c r="A81" s="224"/>
      <c r="B81" s="224"/>
      <c r="C81" s="224" t="s">
        <v>1</v>
      </c>
      <c r="D81" s="252">
        <v>2</v>
      </c>
      <c r="E81" s="302" t="s">
        <v>46</v>
      </c>
      <c r="F81" s="184"/>
      <c r="G81" s="184"/>
      <c r="H81" s="303">
        <f t="shared" si="0"/>
        <v>20</v>
      </c>
      <c r="I81" s="255"/>
      <c r="J81" s="304">
        <f aca="true" t="shared" si="2" ref="J81:J89">SUM(K81,L81,M81)</f>
        <v>7</v>
      </c>
      <c r="K81" s="304">
        <v>4</v>
      </c>
      <c r="L81" s="304">
        <v>1</v>
      </c>
      <c r="M81" s="304">
        <v>2</v>
      </c>
      <c r="N81" s="305">
        <f>$Q$24+$Q$25+$Q$42+$Q$43+$Q$49+$Q$50+$Q$63+$Q$71+$Q$72</f>
        <v>28</v>
      </c>
      <c r="O81" s="305">
        <f>$O$24+$O$25+$O$42+$O$43+$O$49+$O$50+$O$63+$O$71+$O$72</f>
        <v>27</v>
      </c>
      <c r="P81" s="257"/>
      <c r="Q81" s="306">
        <f t="shared" si="1"/>
        <v>-25</v>
      </c>
      <c r="R81" s="259"/>
      <c r="S81" s="272" t="s">
        <v>0</v>
      </c>
      <c r="T81" s="281"/>
    </row>
    <row r="82" spans="1:20" s="266" customFormat="1" ht="15.75" customHeight="1">
      <c r="A82" s="224"/>
      <c r="B82" s="224"/>
      <c r="C82" s="224" t="s">
        <v>1</v>
      </c>
      <c r="D82" s="252">
        <v>3</v>
      </c>
      <c r="E82" s="184" t="s">
        <v>43</v>
      </c>
      <c r="F82" s="184"/>
      <c r="G82" s="184"/>
      <c r="H82" s="247">
        <f t="shared" si="0"/>
        <v>17</v>
      </c>
      <c r="I82" s="248"/>
      <c r="J82" s="248">
        <f t="shared" si="2"/>
        <v>5</v>
      </c>
      <c r="K82" s="248">
        <v>4</v>
      </c>
      <c r="L82" s="248">
        <v>0</v>
      </c>
      <c r="M82" s="248">
        <v>1</v>
      </c>
      <c r="N82" s="249">
        <f>$Q$11+$Q$12+$O$27+$O$29+$Q$35+$O$36+$O$63+$O$65+$O$66</f>
        <v>34</v>
      </c>
      <c r="O82" s="249">
        <f>$O$11+$O$12+$Q$27+$Q$29+$O$35+$Q$36+$Q$63+$Q$65+$Q$66</f>
        <v>15</v>
      </c>
      <c r="P82" s="186"/>
      <c r="Q82" s="250">
        <f t="shared" si="1"/>
        <v>-14</v>
      </c>
      <c r="R82" s="212"/>
      <c r="S82" s="272" t="s">
        <v>0</v>
      </c>
      <c r="T82" s="281" t="s">
        <v>62</v>
      </c>
    </row>
    <row r="83" spans="1:21" s="266" customFormat="1" ht="15.75" customHeight="1">
      <c r="A83" s="224"/>
      <c r="B83" s="224"/>
      <c r="C83" s="224" t="s">
        <v>1</v>
      </c>
      <c r="D83" s="203">
        <v>4</v>
      </c>
      <c r="E83" s="184" t="s">
        <v>41</v>
      </c>
      <c r="F83" s="194"/>
      <c r="G83" s="184"/>
      <c r="H83" s="247">
        <f t="shared" si="0"/>
        <v>16</v>
      </c>
      <c r="I83" s="248"/>
      <c r="J83" s="248">
        <f t="shared" si="2"/>
        <v>6</v>
      </c>
      <c r="K83" s="248">
        <v>3</v>
      </c>
      <c r="L83" s="248">
        <v>1</v>
      </c>
      <c r="M83" s="248">
        <v>2</v>
      </c>
      <c r="N83" s="249">
        <f>$O$10+$O$11+$Q$21+$Q$22+$Q$41+$O$43+$Q$55+$Q$57+$Q$70</f>
        <v>26</v>
      </c>
      <c r="O83" s="249">
        <f>$Q$10+$Q$11+$O$21+$O$22+$O$41+$Q$43+$O$55+$O$57+$O$70</f>
        <v>22</v>
      </c>
      <c r="P83" s="186"/>
      <c r="Q83" s="250">
        <f t="shared" si="1"/>
        <v>-20</v>
      </c>
      <c r="R83" s="212"/>
      <c r="S83" s="272" t="s">
        <v>0</v>
      </c>
      <c r="T83" s="308" t="s">
        <v>47</v>
      </c>
      <c r="U83" s="309">
        <v>2</v>
      </c>
    </row>
    <row r="84" spans="1:21" s="266" customFormat="1" ht="15.75" customHeight="1">
      <c r="A84" s="224"/>
      <c r="B84" s="224"/>
      <c r="C84" s="224" t="s">
        <v>1</v>
      </c>
      <c r="D84" s="252">
        <v>5</v>
      </c>
      <c r="E84" s="184" t="s">
        <v>42</v>
      </c>
      <c r="F84" s="276"/>
      <c r="G84" s="184"/>
      <c r="H84" s="247">
        <f t="shared" si="0"/>
        <v>15</v>
      </c>
      <c r="I84" s="248"/>
      <c r="J84" s="248">
        <f t="shared" si="2"/>
        <v>6</v>
      </c>
      <c r="K84" s="248">
        <v>3</v>
      </c>
      <c r="L84" s="248">
        <v>0</v>
      </c>
      <c r="M84" s="248">
        <v>3</v>
      </c>
      <c r="N84" s="249">
        <f>$Q$10+$O$12+$O$24+$Q$26+$O$38+$O$39+$O$52+$O$53+$O$69</f>
        <v>22</v>
      </c>
      <c r="O84" s="249">
        <f>$O$10+$Q$12+$Q$24+$O$26+$Q$38+$Q$39+$Q$52+$Q$53+$Q$69</f>
        <v>19</v>
      </c>
      <c r="P84" s="186"/>
      <c r="Q84" s="250">
        <f t="shared" si="1"/>
        <v>-16</v>
      </c>
      <c r="R84" s="212"/>
      <c r="S84" s="272" t="s">
        <v>0</v>
      </c>
      <c r="T84" s="310" t="s">
        <v>23</v>
      </c>
      <c r="U84" s="309">
        <v>1</v>
      </c>
    </row>
    <row r="85" spans="1:21" s="266" customFormat="1" ht="15.75" customHeight="1">
      <c r="A85" s="224"/>
      <c r="B85" s="224"/>
      <c r="C85" s="224" t="s">
        <v>1</v>
      </c>
      <c r="D85" s="252">
        <v>6</v>
      </c>
      <c r="E85" s="184" t="s">
        <v>37</v>
      </c>
      <c r="F85" s="194"/>
      <c r="G85" s="184"/>
      <c r="H85" s="247">
        <f t="shared" si="0"/>
        <v>14</v>
      </c>
      <c r="I85" s="248"/>
      <c r="J85" s="248">
        <f t="shared" si="2"/>
        <v>6</v>
      </c>
      <c r="K85" s="248">
        <v>2</v>
      </c>
      <c r="L85" s="248">
        <v>2</v>
      </c>
      <c r="M85" s="248">
        <v>2</v>
      </c>
      <c r="N85" s="249">
        <f>$O$13+$O$14+$O$25+$O$26+$Q$34+$Q$36+$Q$56+$O$57+$Q$62</f>
        <v>33</v>
      </c>
      <c r="O85" s="249">
        <f>$Q$13+$Q$14+$Q$25+$Q$26+$O$34+$O$36+$O$56+$Q$57+$O$62</f>
        <v>37</v>
      </c>
      <c r="P85" s="186"/>
      <c r="Q85" s="250">
        <f t="shared" si="1"/>
        <v>-35</v>
      </c>
      <c r="R85" s="212"/>
      <c r="S85" s="272" t="s">
        <v>0</v>
      </c>
      <c r="T85" s="310" t="s">
        <v>45</v>
      </c>
      <c r="U85" s="309">
        <v>1</v>
      </c>
    </row>
    <row r="86" spans="1:21" s="266" customFormat="1" ht="15.75" customHeight="1">
      <c r="A86" s="224"/>
      <c r="B86" s="224"/>
      <c r="C86" s="224" t="s">
        <v>1</v>
      </c>
      <c r="D86" s="203">
        <v>7</v>
      </c>
      <c r="E86" s="184" t="s">
        <v>23</v>
      </c>
      <c r="F86" s="184"/>
      <c r="G86" s="184"/>
      <c r="H86" s="247">
        <f t="shared" si="0"/>
        <v>12</v>
      </c>
      <c r="I86" s="248"/>
      <c r="J86" s="248">
        <f>SUM(K86,L86,M86)</f>
        <v>6</v>
      </c>
      <c r="K86" s="248">
        <v>2</v>
      </c>
      <c r="L86" s="248">
        <v>0</v>
      </c>
      <c r="M86" s="248">
        <v>4</v>
      </c>
      <c r="N86" s="249">
        <f>$O$6+$O$7+$Q$39+$Q$40+$O$55+$O$56+$Q$64+$Q$65+$O$72</f>
        <v>25</v>
      </c>
      <c r="O86" s="249">
        <f>$Q$6+$Q$7+$O$39+$O$40+$Q$55+$Q$56+$O$64+$O$65+$Q$72</f>
        <v>26</v>
      </c>
      <c r="P86" s="186"/>
      <c r="Q86" s="250">
        <f t="shared" si="1"/>
        <v>-22</v>
      </c>
      <c r="R86" s="212"/>
      <c r="S86" s="272" t="s">
        <v>0</v>
      </c>
      <c r="T86" s="310" t="s">
        <v>43</v>
      </c>
      <c r="U86" s="309">
        <v>1</v>
      </c>
    </row>
    <row r="87" spans="1:20" s="266" customFormat="1" ht="15.75" customHeight="1">
      <c r="A87" s="224"/>
      <c r="B87" s="224"/>
      <c r="C87" s="224" t="s">
        <v>1</v>
      </c>
      <c r="D87" s="203">
        <v>8</v>
      </c>
      <c r="E87" s="184" t="s">
        <v>45</v>
      </c>
      <c r="F87" s="194"/>
      <c r="G87" s="184"/>
      <c r="H87" s="247">
        <f t="shared" si="0"/>
        <v>8</v>
      </c>
      <c r="I87" s="248"/>
      <c r="J87" s="248">
        <f t="shared" si="2"/>
        <v>5</v>
      </c>
      <c r="K87" s="248">
        <v>1</v>
      </c>
      <c r="L87" s="248">
        <v>0</v>
      </c>
      <c r="M87" s="248">
        <v>4</v>
      </c>
      <c r="N87" s="249">
        <f>$Q$14+$Q$15+$Q$27+$Q$28+$O$41+$O$42+$Q$53+$O$54+$O$64</f>
        <v>18</v>
      </c>
      <c r="O87" s="249">
        <f>$O$14+$O$15+$O$27+$O$28+$Q$41+$Q$42+$O$53+$Q$54+$Q$64</f>
        <v>30</v>
      </c>
      <c r="P87" s="186"/>
      <c r="Q87" s="250">
        <f t="shared" si="1"/>
        <v>-26</v>
      </c>
      <c r="R87" s="212"/>
      <c r="S87" s="272" t="s">
        <v>0</v>
      </c>
      <c r="T87" s="296"/>
    </row>
    <row r="88" spans="1:20" s="266" customFormat="1" ht="15.75" customHeight="1">
      <c r="A88" s="224"/>
      <c r="B88" s="224"/>
      <c r="C88" s="224" t="s">
        <v>1</v>
      </c>
      <c r="D88" s="203">
        <v>9</v>
      </c>
      <c r="E88" s="187" t="s">
        <v>47</v>
      </c>
      <c r="F88" s="184"/>
      <c r="G88" s="184"/>
      <c r="H88" s="247">
        <f t="shared" si="0"/>
        <v>6</v>
      </c>
      <c r="I88" s="248"/>
      <c r="J88" s="248">
        <f t="shared" si="2"/>
        <v>6</v>
      </c>
      <c r="K88" s="248">
        <v>0</v>
      </c>
      <c r="L88" s="248">
        <v>0</v>
      </c>
      <c r="M88" s="248">
        <v>6</v>
      </c>
      <c r="N88" s="249">
        <f>$Q$7+$Q$8+$O$20+$O$21+$O$34+$O$35+$Q$52+$Q$54+$O$71</f>
        <v>14</v>
      </c>
      <c r="O88" s="249">
        <f>$O$7+$O$8+$Q$20+$Q$21+$Q$34+$Q$35+$O$52+$O$54+$Q$71</f>
        <v>39</v>
      </c>
      <c r="P88" s="186"/>
      <c r="Q88" s="250">
        <f t="shared" si="1"/>
        <v>-33</v>
      </c>
      <c r="R88" s="212"/>
      <c r="S88" s="272" t="s">
        <v>0</v>
      </c>
      <c r="T88" s="296"/>
    </row>
    <row r="89" spans="1:20" s="266" customFormat="1" ht="15.75" customHeight="1">
      <c r="A89" s="224"/>
      <c r="B89" s="224"/>
      <c r="C89" s="224" t="s">
        <v>1</v>
      </c>
      <c r="D89" s="203">
        <v>10</v>
      </c>
      <c r="E89" s="184" t="s">
        <v>44</v>
      </c>
      <c r="F89" s="184"/>
      <c r="G89" s="184"/>
      <c r="H89" s="247">
        <f t="shared" si="0"/>
        <v>0</v>
      </c>
      <c r="I89" s="248"/>
      <c r="J89" s="248">
        <f t="shared" si="2"/>
        <v>0</v>
      </c>
      <c r="K89" s="248">
        <v>0</v>
      </c>
      <c r="L89" s="248">
        <v>0</v>
      </c>
      <c r="M89" s="248">
        <v>0</v>
      </c>
      <c r="N89" s="249">
        <f>$Q$13+$O$15+$Q$20+$O$22+$Q$38+$O$40+$O$48+$O$49+$Q$66</f>
        <v>0</v>
      </c>
      <c r="O89" s="249">
        <f>$O$13+$Q$15+$O$20+$Q$22+$O$38+$Q$40+$Q$48+$Q$49+$O$66</f>
        <v>0</v>
      </c>
      <c r="P89" s="186"/>
      <c r="Q89" s="250">
        <f t="shared" si="1"/>
        <v>0</v>
      </c>
      <c r="R89" s="286"/>
      <c r="S89" s="272" t="s">
        <v>0</v>
      </c>
      <c r="T89" s="281"/>
    </row>
    <row r="90" spans="1:20" s="266" customFormat="1" ht="15.75" customHeight="1">
      <c r="A90" s="224"/>
      <c r="B90" s="224"/>
      <c r="C90" s="224" t="s">
        <v>1</v>
      </c>
      <c r="D90" s="184"/>
      <c r="E90" s="285"/>
      <c r="F90" s="184"/>
      <c r="G90" s="184"/>
      <c r="H90" s="261"/>
      <c r="I90" s="227"/>
      <c r="J90" s="227"/>
      <c r="K90" s="227"/>
      <c r="L90" s="227"/>
      <c r="M90" s="256"/>
      <c r="N90" s="256"/>
      <c r="O90" s="255"/>
      <c r="P90" s="257"/>
      <c r="Q90" s="258"/>
      <c r="R90" s="259"/>
      <c r="S90" s="272" t="s">
        <v>0</v>
      </c>
      <c r="T90" s="281"/>
    </row>
    <row r="91" spans="1:20" s="266" customFormat="1" ht="15.75" customHeight="1">
      <c r="A91" s="224"/>
      <c r="B91" s="224"/>
      <c r="C91" s="224" t="s">
        <v>1</v>
      </c>
      <c r="D91" s="287"/>
      <c r="E91" s="287" t="s">
        <v>60</v>
      </c>
      <c r="F91" s="224"/>
      <c r="G91" s="224"/>
      <c r="H91" s="287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72" t="s">
        <v>0</v>
      </c>
      <c r="T91" s="281"/>
    </row>
    <row r="92" spans="1:20" s="266" customFormat="1" ht="15.75" customHeight="1">
      <c r="A92" s="224"/>
      <c r="B92" s="224"/>
      <c r="C92" s="271" t="s">
        <v>14</v>
      </c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73" t="s">
        <v>15</v>
      </c>
      <c r="T92" s="281"/>
    </row>
    <row r="93" spans="1:20" s="266" customFormat="1" ht="1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81"/>
    </row>
    <row r="94" spans="1:20" s="266" customFormat="1" ht="1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84"/>
      <c r="N94" s="284">
        <f>SUM(N80:N89)</f>
        <v>235</v>
      </c>
      <c r="O94" s="284">
        <f>SUM(O80:O89)</f>
        <v>235</v>
      </c>
      <c r="P94" s="224"/>
      <c r="Q94" s="224"/>
      <c r="R94" s="224"/>
      <c r="S94" s="224"/>
      <c r="T94" s="281"/>
    </row>
    <row r="95" spans="1:20" s="266" customFormat="1" ht="1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81"/>
    </row>
    <row r="96" spans="1:20" s="266" customFormat="1" ht="1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81"/>
    </row>
    <row r="97" spans="1:20" s="266" customFormat="1" ht="1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81"/>
    </row>
    <row r="98" spans="1:20" s="266" customFormat="1" ht="1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81"/>
    </row>
    <row r="99" spans="1:20" s="266" customFormat="1" ht="1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81"/>
    </row>
    <row r="100" spans="1:20" s="266" customFormat="1" ht="1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81"/>
    </row>
    <row r="101" spans="1:20" s="266" customFormat="1" ht="1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81"/>
    </row>
    <row r="102" spans="1:20" s="266" customFormat="1" ht="1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81"/>
    </row>
    <row r="103" spans="1:20" s="266" customFormat="1" ht="1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81"/>
    </row>
    <row r="104" spans="1:20" s="266" customFormat="1" ht="1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81"/>
    </row>
    <row r="105" spans="1:20" s="266" customFormat="1" ht="15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81"/>
    </row>
    <row r="106" spans="1:20" s="266" customFormat="1" ht="15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81"/>
    </row>
    <row r="107" spans="1:20" s="266" customFormat="1" ht="15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81"/>
    </row>
    <row r="108" spans="1:20" s="266" customFormat="1" ht="15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81"/>
    </row>
    <row r="109" spans="1:20" s="266" customFormat="1" ht="15">
      <c r="A109" s="224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81"/>
    </row>
    <row r="110" spans="1:20" s="266" customFormat="1" ht="15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81"/>
    </row>
    <row r="111" spans="1:20" s="266" customFormat="1" ht="15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81"/>
    </row>
    <row r="112" spans="1:20" s="266" customFormat="1" ht="15">
      <c r="A112" s="22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81"/>
    </row>
    <row r="113" spans="1:20" s="266" customFormat="1" ht="15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81"/>
    </row>
    <row r="114" spans="1:20" s="266" customFormat="1" ht="15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81"/>
    </row>
    <row r="115" spans="1:20" s="266" customFormat="1" ht="15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81"/>
    </row>
    <row r="116" spans="1:20" s="266" customFormat="1" ht="15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81"/>
    </row>
    <row r="117" spans="1:20" s="266" customFormat="1" ht="15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81"/>
    </row>
    <row r="118" spans="1:20" s="266" customFormat="1" ht="15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81"/>
    </row>
    <row r="119" spans="1:20" s="266" customFormat="1" ht="15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81"/>
    </row>
    <row r="120" spans="1:20" s="266" customFormat="1" ht="15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81"/>
    </row>
    <row r="121" spans="1:20" s="266" customFormat="1" ht="15">
      <c r="A121" s="224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81"/>
    </row>
    <row r="122" spans="1:20" s="266" customFormat="1" ht="15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81"/>
    </row>
    <row r="123" spans="1:20" s="266" customFormat="1" ht="15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81"/>
    </row>
    <row r="124" spans="1:20" s="266" customFormat="1" ht="15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81"/>
    </row>
    <row r="125" spans="1:20" s="266" customFormat="1" ht="15">
      <c r="A125" s="224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81"/>
    </row>
    <row r="126" spans="1:20" s="266" customFormat="1" ht="15">
      <c r="A126" s="224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81"/>
    </row>
    <row r="127" spans="1:20" s="266" customFormat="1" ht="15">
      <c r="A127" s="224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81"/>
    </row>
    <row r="128" spans="1:20" s="266" customFormat="1" ht="15">
      <c r="A128" s="224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81"/>
    </row>
    <row r="129" spans="1:20" s="266" customFormat="1" ht="15">
      <c r="A129" s="224"/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81"/>
    </row>
    <row r="130" spans="1:20" s="266" customFormat="1" ht="15">
      <c r="A130" s="224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81"/>
    </row>
    <row r="131" spans="1:20" s="266" customFormat="1" ht="15">
      <c r="A131" s="224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81"/>
    </row>
    <row r="132" spans="1:20" s="266" customFormat="1" ht="15">
      <c r="A132" s="224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81"/>
    </row>
    <row r="133" spans="1:20" s="266" customFormat="1" ht="15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81"/>
    </row>
    <row r="134" spans="1:20" s="266" customFormat="1" ht="15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81"/>
    </row>
    <row r="135" spans="1:20" s="266" customFormat="1" ht="15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81"/>
    </row>
    <row r="136" spans="1:20" s="266" customFormat="1" ht="15">
      <c r="A136" s="224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81"/>
    </row>
    <row r="137" spans="1:20" s="266" customFormat="1" ht="15">
      <c r="A137" s="224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81"/>
    </row>
    <row r="138" spans="1:20" s="266" customFormat="1" ht="15">
      <c r="A138" s="224"/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81"/>
    </row>
    <row r="139" spans="1:20" s="266" customFormat="1" ht="15">
      <c r="A139" s="224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81"/>
    </row>
    <row r="140" spans="1:20" s="266" customFormat="1" ht="15">
      <c r="A140" s="224"/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81"/>
    </row>
    <row r="141" spans="1:20" s="266" customFormat="1" ht="15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81"/>
    </row>
    <row r="142" spans="1:20" s="266" customFormat="1" ht="15">
      <c r="A142" s="224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81"/>
    </row>
    <row r="143" spans="1:20" s="266" customFormat="1" ht="15">
      <c r="A143" s="224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81"/>
    </row>
    <row r="144" spans="1:20" s="266" customFormat="1" ht="15">
      <c r="A144" s="224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81"/>
    </row>
    <row r="145" spans="1:20" s="266" customFormat="1" ht="15">
      <c r="A145" s="224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81"/>
    </row>
    <row r="146" spans="1:20" s="266" customFormat="1" ht="15">
      <c r="A146" s="224"/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81"/>
    </row>
    <row r="147" spans="1:20" s="266" customFormat="1" ht="15">
      <c r="A147" s="224"/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81"/>
    </row>
    <row r="148" spans="1:20" s="266" customFormat="1" ht="15">
      <c r="A148" s="224"/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81"/>
    </row>
    <row r="149" spans="1:20" s="266" customFormat="1" ht="15">
      <c r="A149" s="224"/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81"/>
    </row>
    <row r="150" spans="1:20" s="266" customFormat="1" ht="15">
      <c r="A150" s="224"/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81"/>
    </row>
    <row r="151" spans="1:20" s="266" customFormat="1" ht="15">
      <c r="A151" s="224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81"/>
    </row>
    <row r="152" spans="1:20" s="266" customFormat="1" ht="15">
      <c r="A152" s="224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81"/>
    </row>
    <row r="153" spans="1:20" s="266" customFormat="1" ht="15">
      <c r="A153" s="224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81"/>
    </row>
    <row r="154" spans="1:20" s="266" customFormat="1" ht="15">
      <c r="A154" s="224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81"/>
    </row>
    <row r="155" spans="1:20" s="266" customFormat="1" ht="15">
      <c r="A155" s="224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81"/>
    </row>
    <row r="156" spans="1:20" s="266" customFormat="1" ht="15">
      <c r="A156" s="224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81"/>
    </row>
    <row r="157" spans="1:20" s="266" customFormat="1" ht="15">
      <c r="A157" s="224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81"/>
    </row>
    <row r="158" spans="1:20" s="266" customFormat="1" ht="15">
      <c r="A158" s="224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81"/>
    </row>
    <row r="159" spans="1:20" s="266" customFormat="1" ht="15">
      <c r="A159" s="224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81"/>
    </row>
    <row r="160" spans="1:20" s="266" customFormat="1" ht="15">
      <c r="A160" s="224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81"/>
    </row>
    <row r="161" spans="1:20" s="266" customFormat="1" ht="15">
      <c r="A161" s="224"/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81"/>
    </row>
    <row r="162" spans="1:20" s="266" customFormat="1" ht="15">
      <c r="A162" s="224"/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81"/>
    </row>
    <row r="163" spans="1:20" s="266" customFormat="1" ht="15">
      <c r="A163" s="224"/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81"/>
    </row>
    <row r="164" spans="1:20" s="266" customFormat="1" ht="15">
      <c r="A164" s="224"/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81"/>
    </row>
    <row r="165" spans="1:20" s="266" customFormat="1" ht="15">
      <c r="A165" s="224"/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81"/>
    </row>
    <row r="166" spans="1:20" s="266" customFormat="1" ht="15">
      <c r="A166" s="224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81"/>
    </row>
    <row r="167" spans="1:20" s="266" customFormat="1" ht="15">
      <c r="A167" s="224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81"/>
    </row>
    <row r="168" spans="1:20" s="266" customFormat="1" ht="15">
      <c r="A168" s="224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81"/>
    </row>
    <row r="169" spans="1:20" s="266" customFormat="1" ht="15">
      <c r="A169" s="224"/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81"/>
    </row>
    <row r="170" spans="1:20" s="266" customFormat="1" ht="15">
      <c r="A170" s="224"/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81"/>
    </row>
    <row r="171" spans="1:20" s="266" customFormat="1" ht="15">
      <c r="A171" s="224"/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81"/>
    </row>
    <row r="172" spans="1:20" s="266" customFormat="1" ht="15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81"/>
    </row>
    <row r="173" spans="1:20" s="266" customFormat="1" ht="15">
      <c r="A173" s="224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81"/>
    </row>
    <row r="174" spans="1:20" s="266" customFormat="1" ht="15">
      <c r="A174" s="224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81"/>
    </row>
    <row r="175" spans="1:20" s="266" customFormat="1" ht="15">
      <c r="A175" s="224"/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81"/>
    </row>
    <row r="176" spans="1:20" s="266" customFormat="1" ht="15">
      <c r="A176" s="224"/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81"/>
    </row>
    <row r="177" spans="1:20" s="266" customFormat="1" ht="15">
      <c r="A177" s="224"/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81"/>
    </row>
    <row r="178" spans="1:20" s="266" customFormat="1" ht="15">
      <c r="A178" s="224"/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81"/>
    </row>
    <row r="179" spans="1:20" s="266" customFormat="1" ht="15">
      <c r="A179" s="224"/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81"/>
    </row>
    <row r="180" spans="1:20" s="266" customFormat="1" ht="15">
      <c r="A180" s="224"/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81"/>
    </row>
    <row r="181" spans="1:20" s="266" customFormat="1" ht="15">
      <c r="A181" s="224"/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81"/>
    </row>
    <row r="182" spans="1:20" s="266" customFormat="1" ht="15">
      <c r="A182" s="224"/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81"/>
    </row>
    <row r="183" spans="1:20" s="266" customFormat="1" ht="15">
      <c r="A183" s="224"/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81"/>
    </row>
    <row r="184" spans="1:20" s="266" customFormat="1" ht="15">
      <c r="A184" s="224"/>
      <c r="B184" s="224"/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81"/>
    </row>
    <row r="185" spans="1:20" s="266" customFormat="1" ht="15">
      <c r="A185" s="224"/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81"/>
    </row>
    <row r="186" spans="1:20" s="266" customFormat="1" ht="15">
      <c r="A186" s="224"/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81"/>
    </row>
    <row r="187" spans="1:20" s="266" customFormat="1" ht="15">
      <c r="A187" s="224"/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81"/>
    </row>
    <row r="188" spans="1:20" s="266" customFormat="1" ht="15">
      <c r="A188" s="224"/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81"/>
    </row>
    <row r="189" spans="1:20" s="266" customFormat="1" ht="15">
      <c r="A189" s="224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81"/>
    </row>
    <row r="190" spans="1:20" s="266" customFormat="1" ht="15">
      <c r="A190" s="224"/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81"/>
    </row>
    <row r="191" spans="1:20" s="266" customFormat="1" ht="15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81"/>
    </row>
    <row r="192" spans="1:20" s="266" customFormat="1" ht="15">
      <c r="A192" s="224"/>
      <c r="B192" s="224"/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81"/>
    </row>
    <row r="193" spans="1:20" s="266" customFormat="1" ht="15">
      <c r="A193" s="224"/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81"/>
    </row>
    <row r="194" spans="1:20" s="266" customFormat="1" ht="15">
      <c r="A194" s="224"/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81"/>
    </row>
    <row r="195" spans="1:20" s="266" customFormat="1" ht="15">
      <c r="A195" s="224"/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81"/>
    </row>
    <row r="196" spans="1:20" s="266" customFormat="1" ht="15">
      <c r="A196" s="224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81"/>
    </row>
    <row r="197" spans="1:20" s="266" customFormat="1" ht="15">
      <c r="A197" s="224"/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81"/>
    </row>
    <row r="198" spans="1:20" s="266" customFormat="1" ht="15">
      <c r="A198" s="224"/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81"/>
    </row>
    <row r="199" spans="1:20" s="266" customFormat="1" ht="15">
      <c r="A199" s="224"/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81"/>
    </row>
    <row r="200" spans="1:20" s="266" customFormat="1" ht="15">
      <c r="A200" s="224"/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81"/>
    </row>
    <row r="201" spans="1:20" s="266" customFormat="1" ht="15">
      <c r="A201" s="224"/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81"/>
    </row>
    <row r="202" spans="1:20" s="266" customFormat="1" ht="15">
      <c r="A202" s="224"/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81"/>
    </row>
    <row r="203" spans="1:20" s="266" customFormat="1" ht="15">
      <c r="A203" s="224"/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81"/>
    </row>
    <row r="204" spans="1:20" s="266" customFormat="1" ht="15">
      <c r="A204" s="224"/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81"/>
    </row>
    <row r="205" spans="1:20" s="266" customFormat="1" ht="15">
      <c r="A205" s="224"/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81"/>
    </row>
    <row r="206" spans="1:20" s="266" customFormat="1" ht="15">
      <c r="A206" s="224"/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81"/>
    </row>
    <row r="207" spans="1:20" s="266" customFormat="1" ht="15">
      <c r="A207" s="224"/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81"/>
    </row>
    <row r="208" spans="1:20" s="266" customFormat="1" ht="15">
      <c r="A208" s="224"/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81"/>
    </row>
    <row r="209" spans="1:20" s="266" customFormat="1" ht="15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81"/>
    </row>
    <row r="210" spans="1:20" s="266" customFormat="1" ht="15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81"/>
    </row>
    <row r="211" spans="1:20" s="266" customFormat="1" ht="15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81"/>
    </row>
    <row r="212" spans="1:20" s="266" customFormat="1" ht="15">
      <c r="A212" s="224"/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81"/>
    </row>
    <row r="213" spans="1:20" s="266" customFormat="1" ht="15">
      <c r="A213" s="224"/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81"/>
    </row>
    <row r="214" spans="1:20" s="266" customFormat="1" ht="15">
      <c r="A214" s="224"/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81"/>
    </row>
    <row r="215" spans="1:20" s="266" customFormat="1" ht="15">
      <c r="A215" s="224"/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81"/>
    </row>
    <row r="216" spans="1:20" s="266" customFormat="1" ht="15">
      <c r="A216" s="224"/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81"/>
    </row>
    <row r="217" spans="1:20" s="266" customFormat="1" ht="15">
      <c r="A217" s="224"/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81"/>
    </row>
    <row r="218" spans="1:20" s="266" customFormat="1" ht="15">
      <c r="A218" s="224"/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81"/>
    </row>
    <row r="219" spans="1:20" s="266" customFormat="1" ht="15">
      <c r="A219" s="224"/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81"/>
    </row>
    <row r="220" spans="1:20" s="266" customFormat="1" ht="15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81"/>
    </row>
    <row r="221" spans="1:20" s="266" customFormat="1" ht="15">
      <c r="A221" s="224"/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81"/>
    </row>
    <row r="222" spans="1:20" s="266" customFormat="1" ht="15">
      <c r="A222" s="224"/>
      <c r="B222" s="224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81"/>
    </row>
    <row r="223" spans="1:20" s="266" customFormat="1" ht="15">
      <c r="A223" s="224"/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81"/>
    </row>
    <row r="224" spans="1:20" s="266" customFormat="1" ht="15">
      <c r="A224" s="224"/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81"/>
    </row>
    <row r="225" spans="1:20" s="266" customFormat="1" ht="15">
      <c r="A225" s="224"/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81"/>
    </row>
    <row r="226" spans="1:20" s="266" customFormat="1" ht="15">
      <c r="A226" s="224"/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81"/>
    </row>
    <row r="227" spans="1:20" s="266" customFormat="1" ht="15">
      <c r="A227" s="224"/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81"/>
    </row>
    <row r="228" spans="1:20" s="266" customFormat="1" ht="15">
      <c r="A228" s="224"/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81"/>
    </row>
    <row r="229" spans="1:20" s="266" customFormat="1" ht="15">
      <c r="A229" s="224"/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81"/>
    </row>
    <row r="230" spans="1:20" s="266" customFormat="1" ht="15">
      <c r="A230" s="224"/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81"/>
    </row>
    <row r="231" spans="1:20" s="266" customFormat="1" ht="15">
      <c r="A231" s="224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81"/>
    </row>
    <row r="232" spans="1:20" s="266" customFormat="1" ht="15">
      <c r="A232" s="224"/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81"/>
    </row>
    <row r="233" spans="1:20" s="266" customFormat="1" ht="15">
      <c r="A233" s="224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81"/>
    </row>
    <row r="234" spans="1:20" s="266" customFormat="1" ht="15">
      <c r="A234" s="224"/>
      <c r="B234" s="224"/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81"/>
    </row>
    <row r="235" spans="1:20" s="266" customFormat="1" ht="15">
      <c r="A235" s="224"/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81"/>
    </row>
    <row r="236" spans="1:20" s="266" customFormat="1" ht="15">
      <c r="A236" s="224"/>
      <c r="B236" s="224"/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81"/>
    </row>
    <row r="237" spans="1:20" s="266" customFormat="1" ht="15">
      <c r="A237" s="224"/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81"/>
    </row>
    <row r="238" spans="1:20" s="266" customFormat="1" ht="15">
      <c r="A238" s="224"/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81"/>
    </row>
    <row r="239" spans="1:20" s="266" customFormat="1" ht="15">
      <c r="A239" s="224"/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81"/>
    </row>
    <row r="240" spans="1:20" s="266" customFormat="1" ht="15">
      <c r="A240" s="224"/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81"/>
    </row>
    <row r="241" spans="1:20" s="266" customFormat="1" ht="15">
      <c r="A241" s="224"/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81"/>
    </row>
    <row r="242" spans="1:20" s="266" customFormat="1" ht="15">
      <c r="A242" s="224"/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81"/>
    </row>
    <row r="243" spans="1:20" s="266" customFormat="1" ht="15">
      <c r="A243" s="224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81"/>
    </row>
    <row r="244" spans="1:20" s="266" customFormat="1" ht="15">
      <c r="A244" s="224"/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81"/>
    </row>
    <row r="245" spans="1:20" s="266" customFormat="1" ht="15">
      <c r="A245" s="224"/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81"/>
    </row>
    <row r="246" spans="1:20" s="266" customFormat="1" ht="15">
      <c r="A246" s="224"/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81"/>
    </row>
    <row r="247" spans="1:20" s="266" customFormat="1" ht="15">
      <c r="A247" s="224"/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81"/>
    </row>
    <row r="248" spans="1:20" s="266" customFormat="1" ht="15">
      <c r="A248" s="224"/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81"/>
    </row>
    <row r="249" spans="1:20" s="266" customFormat="1" ht="15">
      <c r="A249" s="224"/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81"/>
    </row>
    <row r="250" spans="1:20" s="266" customFormat="1" ht="15">
      <c r="A250" s="224"/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81"/>
    </row>
    <row r="251" spans="1:20" s="266" customFormat="1" ht="15">
      <c r="A251" s="224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81"/>
    </row>
    <row r="252" spans="1:20" s="266" customFormat="1" ht="15">
      <c r="A252" s="224"/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81"/>
    </row>
  </sheetData>
  <mergeCells count="8">
    <mergeCell ref="C75:S75"/>
    <mergeCell ref="A5:B5"/>
    <mergeCell ref="E5:N5"/>
    <mergeCell ref="E19:N19"/>
    <mergeCell ref="E33:N33"/>
    <mergeCell ref="E47:N47"/>
    <mergeCell ref="E61:N61"/>
    <mergeCell ref="E68:N68"/>
  </mergeCells>
  <printOptions horizontalCentered="1" verticalCentered="1"/>
  <pageMargins left="0" right="0" top="0" bottom="0" header="0" footer="0"/>
  <pageSetup fitToHeight="1" fitToWidth="1" horizontalDpi="360" verticalDpi="360" orientation="portrait" paperSize="9" scale="5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Foot</cp:lastModifiedBy>
  <cp:lastPrinted>2006-01-19T20:34:06Z</cp:lastPrinted>
  <dcterms:created xsi:type="dcterms:W3CDTF">2000-06-01T20:11:02Z</dcterms:created>
  <dcterms:modified xsi:type="dcterms:W3CDTF">2009-04-28T14:46:54Z</dcterms:modified>
  <cp:category/>
  <cp:version/>
  <cp:contentType/>
  <cp:contentStatus/>
</cp:coreProperties>
</file>