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activeTab="0"/>
  </bookViews>
  <sheets>
    <sheet name="Suivi cartons Fcl" sheetId="1" r:id="rId1"/>
  </sheets>
  <externalReferences>
    <externalReference r:id="rId4"/>
  </externalReferences>
  <definedNames>
    <definedName name="_xlnm.Print_Titles" localSheetId="0">'Suivi cartons Fcl'!$4:$6</definedName>
    <definedName name="_xlnm.Print_Area" localSheetId="0">'Suivi cartons Fcl'!$A$2:$J$91</definedName>
  </definedNames>
  <calcPr fullCalcOnLoad="1"/>
</workbook>
</file>

<file path=xl/sharedStrings.xml><?xml version="1.0" encoding="utf-8"?>
<sst xmlns="http://schemas.openxmlformats.org/spreadsheetml/2006/main" count="257" uniqueCount="114">
  <si>
    <t>SUIVI CARTONS FCL</t>
  </si>
  <si>
    <t>NOM</t>
  </si>
  <si>
    <t>PRENOM</t>
  </si>
  <si>
    <t>SANCTION</t>
  </si>
  <si>
    <t>DATE</t>
  </si>
  <si>
    <t>EPREUVE</t>
  </si>
  <si>
    <t>AMENDE</t>
  </si>
  <si>
    <t>LIGUE</t>
  </si>
  <si>
    <t>Commission de discipline</t>
  </si>
  <si>
    <t>CLUB</t>
  </si>
  <si>
    <t>Montant</t>
  </si>
  <si>
    <t>Payée</t>
  </si>
  <si>
    <t>Impayée</t>
  </si>
  <si>
    <t>ADAM</t>
  </si>
  <si>
    <t>Loïc</t>
  </si>
  <si>
    <t>Carton Jaune</t>
  </si>
  <si>
    <t>Coupe Bailly</t>
  </si>
  <si>
    <t>Somme Loïc</t>
  </si>
  <si>
    <t>Mathieu</t>
  </si>
  <si>
    <t>Coupe Roussel</t>
  </si>
  <si>
    <t>Championnat 15</t>
  </si>
  <si>
    <t>Somme Mathieu</t>
  </si>
  <si>
    <t>BLONDEAU</t>
  </si>
  <si>
    <t>Jérome</t>
  </si>
  <si>
    <t>Championnat B</t>
  </si>
  <si>
    <t>Somme Jérome</t>
  </si>
  <si>
    <t>CHHOY</t>
  </si>
  <si>
    <t>Richard</t>
  </si>
  <si>
    <t>Championnat 18</t>
  </si>
  <si>
    <t>Somme Richard</t>
  </si>
  <si>
    <t>DA SILVA</t>
  </si>
  <si>
    <t>Raphaël</t>
  </si>
  <si>
    <t>Somme Raphaël</t>
  </si>
  <si>
    <t>DAMM</t>
  </si>
  <si>
    <t>Judicäel</t>
  </si>
  <si>
    <t>Carton Rouge (2 matchs)</t>
  </si>
  <si>
    <t>Championnat A</t>
  </si>
  <si>
    <t>Carton Rouge (3 matchs)</t>
  </si>
  <si>
    <t>Somme Judicäel</t>
  </si>
  <si>
    <t>DISANO</t>
  </si>
  <si>
    <t>Philippe</t>
  </si>
  <si>
    <t>Somme Philippe</t>
  </si>
  <si>
    <t>DUNKELBERG</t>
  </si>
  <si>
    <t>Sébastien</t>
  </si>
  <si>
    <t>Somme Sébastien</t>
  </si>
  <si>
    <t>FREYERMUTH</t>
  </si>
  <si>
    <t>Gilles</t>
  </si>
  <si>
    <t>Somme Gilles</t>
  </si>
  <si>
    <t>GEROME</t>
  </si>
  <si>
    <t>Ludovic</t>
  </si>
  <si>
    <t>Somme Ludovic</t>
  </si>
  <si>
    <t>GIRARDIN</t>
  </si>
  <si>
    <t>Cédric</t>
  </si>
  <si>
    <t>Somme Cédric</t>
  </si>
  <si>
    <t>HECKENBENNER</t>
  </si>
  <si>
    <t>Yann</t>
  </si>
  <si>
    <t>Somme Yann</t>
  </si>
  <si>
    <t xml:space="preserve">HELFENSTEIN </t>
  </si>
  <si>
    <t>Thierry</t>
  </si>
  <si>
    <t>Somme Thierry</t>
  </si>
  <si>
    <t>HOFFART</t>
  </si>
  <si>
    <t>Eric</t>
  </si>
  <si>
    <t>Somme Eric</t>
  </si>
  <si>
    <t>Frédéric</t>
  </si>
  <si>
    <t>Coupe de FRANCE</t>
  </si>
  <si>
    <t>Somme Frédéric</t>
  </si>
  <si>
    <t>KABAN</t>
  </si>
  <si>
    <t>Ozgur</t>
  </si>
  <si>
    <t>Somme Ozgur</t>
  </si>
  <si>
    <t>KEMKEM</t>
  </si>
  <si>
    <t>Kamel</t>
  </si>
  <si>
    <t xml:space="preserve">KEMKEM </t>
  </si>
  <si>
    <t>Somme Kamel</t>
  </si>
  <si>
    <t>KIEFFER</t>
  </si>
  <si>
    <t>Jean Michel</t>
  </si>
  <si>
    <t>Carton Rouge</t>
  </si>
  <si>
    <t>Somme Jean Michel</t>
  </si>
  <si>
    <t>LACROIX</t>
  </si>
  <si>
    <t>David</t>
  </si>
  <si>
    <t>Somme David</t>
  </si>
  <si>
    <t>LOSSON</t>
  </si>
  <si>
    <t>MESSAOUDI</t>
  </si>
  <si>
    <t>Marcel</t>
  </si>
  <si>
    <t>Somme Marcel</t>
  </si>
  <si>
    <t>NEU</t>
  </si>
  <si>
    <t>Cyrille</t>
  </si>
  <si>
    <t>Somme Cyrille</t>
  </si>
  <si>
    <t>Gaël</t>
  </si>
  <si>
    <t>Somme Gaël</t>
  </si>
  <si>
    <t>PETITJEAN</t>
  </si>
  <si>
    <t>Carton Rouge (2 matchs + 1 avec sursis)</t>
  </si>
  <si>
    <t>SAVANOVIC</t>
  </si>
  <si>
    <t>Milan</t>
  </si>
  <si>
    <t>Carton Rouge (match automatique)</t>
  </si>
  <si>
    <t>Somme Milan</t>
  </si>
  <si>
    <t>SEICHEPINE</t>
  </si>
  <si>
    <t>Steeven</t>
  </si>
  <si>
    <t>Somme Steeven</t>
  </si>
  <si>
    <t>SINGER</t>
  </si>
  <si>
    <t>Michel</t>
  </si>
  <si>
    <t>Somme Michel</t>
  </si>
  <si>
    <t>SZETSKE</t>
  </si>
  <si>
    <t>Steve</t>
  </si>
  <si>
    <t>Somme Steve</t>
  </si>
  <si>
    <t>TAVERNIER</t>
  </si>
  <si>
    <t>TRICHERY</t>
  </si>
  <si>
    <t>Jean Philippe</t>
  </si>
  <si>
    <t>Somme Jean Philippe</t>
  </si>
  <si>
    <t>Total : Nb et Montant :</t>
  </si>
  <si>
    <t xml:space="preserve">Amendes par catégorie : </t>
  </si>
  <si>
    <t>SENIORS</t>
  </si>
  <si>
    <t>18 ANS</t>
  </si>
  <si>
    <t>15 ANS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</si>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</sst>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</numFmts>
  <fonts count="41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44" fontId="23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15" fontId="19" fillId="0" borderId="28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19" fillId="0" borderId="29" xfId="0" applyNumberFormat="1" applyFont="1" applyBorder="1" applyAlignment="1">
      <alignment vertical="center"/>
    </xf>
    <xf numFmtId="164" fontId="19" fillId="0" borderId="29" xfId="0" applyNumberFormat="1" applyFont="1" applyBorder="1" applyAlignment="1">
      <alignment horizontal="right" vertical="center"/>
    </xf>
    <xf numFmtId="165" fontId="19" fillId="0" borderId="30" xfId="0" applyNumberFormat="1" applyFont="1" applyBorder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20" fillId="34" borderId="27" xfId="0" applyNumberFormat="1" applyFont="1" applyFill="1" applyBorder="1" applyAlignment="1">
      <alignment vertical="center"/>
    </xf>
    <xf numFmtId="0" fontId="19" fillId="34" borderId="28" xfId="0" applyFont="1" applyFill="1" applyBorder="1" applyAlignment="1">
      <alignment horizontal="center" vertical="center"/>
    </xf>
    <xf numFmtId="15" fontId="19" fillId="34" borderId="28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165" fontId="19" fillId="34" borderId="28" xfId="0" applyNumberFormat="1" applyFont="1" applyFill="1" applyBorder="1" applyAlignment="1">
      <alignment vertical="center"/>
    </xf>
    <xf numFmtId="164" fontId="19" fillId="34" borderId="28" xfId="0" applyNumberFormat="1" applyFont="1" applyFill="1" applyBorder="1" applyAlignment="1">
      <alignment horizontal="right" vertical="center"/>
    </xf>
    <xf numFmtId="165" fontId="19" fillId="34" borderId="31" xfId="0" applyNumberFormat="1" applyFont="1" applyFill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horizontal="right" vertical="center"/>
    </xf>
    <xf numFmtId="165" fontId="19" fillId="0" borderId="32" xfId="0" applyNumberFormat="1" applyFont="1" applyBorder="1" applyAlignment="1">
      <alignment vertical="center"/>
    </xf>
    <xf numFmtId="0" fontId="21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21" fillId="34" borderId="28" xfId="0" applyFont="1" applyFill="1" applyBorder="1" applyAlignment="1">
      <alignment horizontal="center" vertical="center"/>
    </xf>
    <xf numFmtId="15" fontId="21" fillId="34" borderId="28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vertical="center"/>
    </xf>
    <xf numFmtId="165" fontId="21" fillId="34" borderId="27" xfId="0" applyNumberFormat="1" applyFont="1" applyFill="1" applyBorder="1" applyAlignment="1">
      <alignment vertical="center"/>
    </xf>
    <xf numFmtId="164" fontId="21" fillId="34" borderId="27" xfId="0" applyNumberFormat="1" applyFont="1" applyFill="1" applyBorder="1" applyAlignment="1">
      <alignment horizontal="right" vertical="center"/>
    </xf>
    <xf numFmtId="164" fontId="21" fillId="34" borderId="33" xfId="0" applyNumberFormat="1" applyFont="1" applyFill="1" applyBorder="1" applyAlignment="1">
      <alignment horizontal="right" vertical="center"/>
    </xf>
    <xf numFmtId="165" fontId="21" fillId="34" borderId="32" xfId="0" applyNumberFormat="1" applyFont="1" applyFill="1" applyBorder="1" applyAlignment="1">
      <alignment vertical="center"/>
    </xf>
    <xf numFmtId="165" fontId="19" fillId="0" borderId="27" xfId="0" applyNumberFormat="1" applyFont="1" applyFill="1" applyBorder="1" applyAlignment="1">
      <alignment vertical="center"/>
    </xf>
    <xf numFmtId="164" fontId="19" fillId="0" borderId="27" xfId="0" applyNumberFormat="1" applyFont="1" applyFill="1" applyBorder="1" applyAlignment="1">
      <alignment horizontal="right" vertical="center"/>
    </xf>
    <xf numFmtId="164" fontId="19" fillId="0" borderId="33" xfId="0" applyNumberFormat="1" applyFont="1" applyFill="1" applyBorder="1" applyAlignment="1">
      <alignment horizontal="right" vertical="center"/>
    </xf>
    <xf numFmtId="165" fontId="19" fillId="0" borderId="32" xfId="0" applyNumberFormat="1" applyFont="1" applyFill="1" applyBorder="1" applyAlignment="1">
      <alignment vertical="center"/>
    </xf>
    <xf numFmtId="164" fontId="21" fillId="35" borderId="33" xfId="0" applyNumberFormat="1" applyFont="1" applyFill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165" fontId="19" fillId="34" borderId="27" xfId="0" applyNumberFormat="1" applyFont="1" applyFill="1" applyBorder="1" applyAlignment="1">
      <alignment vertical="center"/>
    </xf>
    <xf numFmtId="164" fontId="19" fillId="34" borderId="27" xfId="0" applyNumberFormat="1" applyFont="1" applyFill="1" applyBorder="1" applyAlignment="1">
      <alignment horizontal="right" vertical="center"/>
    </xf>
    <xf numFmtId="164" fontId="19" fillId="34" borderId="33" xfId="0" applyNumberFormat="1" applyFont="1" applyFill="1" applyBorder="1" applyAlignment="1">
      <alignment horizontal="right" vertical="center"/>
    </xf>
    <xf numFmtId="165" fontId="19" fillId="34" borderId="32" xfId="0" applyNumberFormat="1" applyFont="1" applyFill="1" applyBorder="1" applyAlignment="1">
      <alignment vertical="center"/>
    </xf>
    <xf numFmtId="0" fontId="20" fillId="34" borderId="28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164" fontId="19" fillId="0" borderId="28" xfId="0" applyNumberFormat="1" applyFont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15" fontId="19" fillId="0" borderId="27" xfId="0" applyNumberFormat="1" applyFont="1" applyBorder="1" applyAlignment="1">
      <alignment horizontal="center" vertical="center"/>
    </xf>
    <xf numFmtId="0" fontId="19" fillId="34" borderId="34" xfId="0" applyFont="1" applyFill="1" applyBorder="1" applyAlignment="1">
      <alignment vertical="center"/>
    </xf>
    <xf numFmtId="15" fontId="19" fillId="34" borderId="27" xfId="0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34" borderId="27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34" borderId="27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0" fontId="19" fillId="34" borderId="23" xfId="0" applyFont="1" applyFill="1" applyBorder="1" applyAlignment="1">
      <alignment horizontal="center" vertical="center"/>
    </xf>
    <xf numFmtId="15" fontId="19" fillId="34" borderId="23" xfId="0" applyNumberFormat="1" applyFont="1" applyFill="1" applyBorder="1" applyAlignment="1">
      <alignment horizontal="center" vertical="center"/>
    </xf>
    <xf numFmtId="165" fontId="19" fillId="34" borderId="23" xfId="0" applyNumberFormat="1" applyFont="1" applyFill="1" applyBorder="1" applyAlignment="1">
      <alignment vertical="center"/>
    </xf>
    <xf numFmtId="164" fontId="21" fillId="34" borderId="23" xfId="0" applyNumberFormat="1" applyFont="1" applyFill="1" applyBorder="1" applyAlignment="1">
      <alignment horizontal="right" vertical="center"/>
    </xf>
    <xf numFmtId="164" fontId="19" fillId="34" borderId="24" xfId="0" applyNumberFormat="1" applyFont="1" applyFill="1" applyBorder="1" applyAlignment="1">
      <alignment horizontal="right" vertical="center"/>
    </xf>
    <xf numFmtId="165" fontId="21" fillId="34" borderId="36" xfId="0" applyNumberFormat="1" applyFont="1" applyFill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4" fontId="21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5" fontId="21" fillId="0" borderId="36" xfId="0" applyNumberFormat="1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/>
    </xf>
    <xf numFmtId="165" fontId="21" fillId="33" borderId="40" xfId="0" applyNumberFormat="1" applyFont="1" applyFill="1" applyBorder="1" applyAlignment="1">
      <alignment vertical="center"/>
    </xf>
    <xf numFmtId="164" fontId="21" fillId="33" borderId="40" xfId="0" applyNumberFormat="1" applyFont="1" applyFill="1" applyBorder="1" applyAlignment="1">
      <alignment horizontal="right" vertical="center"/>
    </xf>
    <xf numFmtId="165" fontId="21" fillId="33" borderId="36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10" fontId="21" fillId="33" borderId="21" xfId="0" applyNumberFormat="1" applyFont="1" applyFill="1" applyBorder="1" applyAlignment="1">
      <alignment horizontal="center" vertical="center"/>
    </xf>
    <xf numFmtId="10" fontId="21" fillId="33" borderId="41" xfId="0" applyNumberFormat="1" applyFont="1" applyFill="1" applyBorder="1" applyAlignment="1">
      <alignment horizontal="center" vertical="center"/>
    </xf>
    <xf numFmtId="10" fontId="21" fillId="33" borderId="42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9" fontId="22" fillId="0" borderId="27" xfId="51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9" fontId="22" fillId="0" borderId="27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190500</xdr:rowOff>
    </xdr:from>
    <xdr:to>
      <xdr:col>6</xdr:col>
      <xdr:colOff>28575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657475" y="190500"/>
          <a:ext cx="5705475" cy="581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4%20-%202005\Saison%202004%20-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eurs seniors non en règle"/>
      <sheetName val="Joueurs 18 ans non en règle"/>
      <sheetName val="Cotisation demi tarif"/>
      <sheetName val="Effectifs Seniors"/>
      <sheetName val="Effectifs 18 Ans"/>
      <sheetName val="A gr B"/>
      <sheetName val="A gr B (old)"/>
      <sheetName val="B gr N"/>
      <sheetName val="18 gr D"/>
      <sheetName val="Cl Seniors - 18"/>
      <sheetName val="15 gr C 2ème phase - Niveau A"/>
      <sheetName val="15 gr G 1ere phase"/>
      <sheetName val="13 gr C"/>
      <sheetName val="Benj Honneur gr G 2ème Phase B"/>
      <sheetName val="Benj Excellence gr F 1ere Phase"/>
      <sheetName val="Benj  Promotion gr G 1ere Phase"/>
      <sheetName val="Cl Jeunes Phase 2"/>
      <sheetName val="Cl Jeunes Phase 1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Inventaire armoire vétérants"/>
      <sheetName val="Cal fin de saison A &amp;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showGridLines="0" tabSelected="1" zoomScale="75" zoomScaleNormal="75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1.421875" defaultRowHeight="19.5" customHeight="1" outlineLevelRow="2"/>
  <cols>
    <col min="1" max="1" width="22.00390625" style="2" customWidth="1"/>
    <col min="2" max="2" width="17.28125" style="2" customWidth="1"/>
    <col min="3" max="3" width="29.57421875" style="3" customWidth="1"/>
    <col min="4" max="4" width="13.7109375" style="3" bestFit="1" customWidth="1"/>
    <col min="5" max="5" width="25.421875" style="2" customWidth="1"/>
    <col min="6" max="6" width="17.00390625" style="2" customWidth="1"/>
    <col min="7" max="8" width="10.28125" style="4" bestFit="1" customWidth="1"/>
    <col min="9" max="9" width="11.00390625" style="4" bestFit="1" customWidth="1"/>
    <col min="10" max="16384" width="11.421875" style="2" customWidth="1"/>
  </cols>
  <sheetData>
    <row r="2" spans="1:10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31.5" customHeight="1" thickBot="1"/>
    <row r="4" spans="1:10" s="10" customFormat="1" ht="44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9"/>
    </row>
    <row r="5" spans="1:10" s="10" customFormat="1" ht="44.25" customHeight="1">
      <c r="A5" s="11"/>
      <c r="B5" s="12"/>
      <c r="C5" s="12"/>
      <c r="D5" s="12"/>
      <c r="E5" s="12"/>
      <c r="F5" s="13" t="s">
        <v>7</v>
      </c>
      <c r="G5" s="14" t="s">
        <v>8</v>
      </c>
      <c r="H5" s="15"/>
      <c r="I5" s="16"/>
      <c r="J5" s="17" t="s">
        <v>9</v>
      </c>
    </row>
    <row r="6" spans="1:10" s="10" customFormat="1" ht="27.75" customHeight="1" outlineLevel="1" thickBot="1">
      <c r="A6" s="18"/>
      <c r="B6" s="19"/>
      <c r="C6" s="19"/>
      <c r="D6" s="19"/>
      <c r="E6" s="19"/>
      <c r="F6" s="20"/>
      <c r="G6" s="21" t="s">
        <v>10</v>
      </c>
      <c r="H6" s="21" t="s">
        <v>11</v>
      </c>
      <c r="I6" s="22" t="s">
        <v>12</v>
      </c>
      <c r="J6" s="23"/>
    </row>
    <row r="7" spans="1:10" ht="19.5" customHeight="1" outlineLevel="2">
      <c r="A7" s="24" t="s">
        <v>13</v>
      </c>
      <c r="B7" s="25" t="s">
        <v>14</v>
      </c>
      <c r="C7" s="26" t="s">
        <v>15</v>
      </c>
      <c r="D7" s="27">
        <v>38243</v>
      </c>
      <c r="E7" s="28" t="s">
        <v>16</v>
      </c>
      <c r="F7" s="29">
        <v>0</v>
      </c>
      <c r="G7" s="30">
        <v>0</v>
      </c>
      <c r="H7" s="30">
        <v>0</v>
      </c>
      <c r="I7" s="30">
        <v>0</v>
      </c>
      <c r="J7" s="31">
        <f>F7-H7</f>
        <v>0</v>
      </c>
    </row>
    <row r="8" spans="1:10" ht="19.5" customHeight="1" outlineLevel="1">
      <c r="A8" s="32"/>
      <c r="B8" s="33" t="s">
        <v>17</v>
      </c>
      <c r="C8" s="34"/>
      <c r="D8" s="35"/>
      <c r="E8" s="36"/>
      <c r="F8" s="37">
        <f>SUBTOTAL(9,F7:F7)</f>
        <v>0</v>
      </c>
      <c r="G8" s="38">
        <f>SUBTOTAL(9,G7:G7)</f>
        <v>0</v>
      </c>
      <c r="H8" s="38">
        <f>SUBTOTAL(9,H7:H7)</f>
        <v>0</v>
      </c>
      <c r="I8" s="38">
        <f>SUBTOTAL(9,I7:I7)</f>
        <v>0</v>
      </c>
      <c r="J8" s="39">
        <f>SUBTOTAL(9,J7:J7)</f>
        <v>0</v>
      </c>
    </row>
    <row r="9" spans="1:10" ht="19.5" customHeight="1" outlineLevel="2">
      <c r="A9" s="24" t="s">
        <v>13</v>
      </c>
      <c r="B9" s="25" t="s">
        <v>18</v>
      </c>
      <c r="C9" s="26" t="s">
        <v>15</v>
      </c>
      <c r="D9" s="27">
        <v>38283</v>
      </c>
      <c r="E9" s="28" t="s">
        <v>19</v>
      </c>
      <c r="F9" s="40">
        <v>0</v>
      </c>
      <c r="G9" s="41">
        <v>0</v>
      </c>
      <c r="H9" s="41">
        <v>0</v>
      </c>
      <c r="I9" s="41">
        <v>0</v>
      </c>
      <c r="J9" s="42">
        <f aca="true" t="shared" si="0" ref="J9:J87">F9-H9</f>
        <v>0</v>
      </c>
    </row>
    <row r="10" spans="1:10" ht="19.5" customHeight="1" outlineLevel="2">
      <c r="A10" s="24" t="s">
        <v>13</v>
      </c>
      <c r="B10" s="25" t="s">
        <v>18</v>
      </c>
      <c r="C10" s="26" t="s">
        <v>15</v>
      </c>
      <c r="D10" s="27">
        <v>38458</v>
      </c>
      <c r="E10" s="28" t="s">
        <v>20</v>
      </c>
      <c r="F10" s="40">
        <v>22</v>
      </c>
      <c r="G10" s="41">
        <v>0</v>
      </c>
      <c r="H10" s="41">
        <v>0</v>
      </c>
      <c r="I10" s="41">
        <v>0</v>
      </c>
      <c r="J10" s="42">
        <f t="shared" si="0"/>
        <v>22</v>
      </c>
    </row>
    <row r="11" spans="1:10" ht="19.5" customHeight="1" outlineLevel="1">
      <c r="A11" s="43"/>
      <c r="B11" s="44" t="s">
        <v>21</v>
      </c>
      <c r="C11" s="45"/>
      <c r="D11" s="46"/>
      <c r="E11" s="47"/>
      <c r="F11" s="48">
        <f>SUBTOTAL(9,F9:F10)</f>
        <v>22</v>
      </c>
      <c r="G11" s="49">
        <f>SUBTOTAL(9,G9:G10)</f>
        <v>0</v>
      </c>
      <c r="H11" s="49">
        <f>SUBTOTAL(9,H9:H10)</f>
        <v>0</v>
      </c>
      <c r="I11" s="50">
        <f>SUBTOTAL(9,I9:I10)</f>
        <v>0</v>
      </c>
      <c r="J11" s="51">
        <f>SUBTOTAL(9,J9:J10)</f>
        <v>22</v>
      </c>
    </row>
    <row r="12" spans="1:10" ht="19.5" customHeight="1" outlineLevel="2">
      <c r="A12" s="24" t="s">
        <v>22</v>
      </c>
      <c r="B12" s="25" t="s">
        <v>23</v>
      </c>
      <c r="C12" s="26" t="s">
        <v>15</v>
      </c>
      <c r="D12" s="27">
        <v>38319</v>
      </c>
      <c r="E12" s="28" t="s">
        <v>24</v>
      </c>
      <c r="F12" s="52">
        <v>0</v>
      </c>
      <c r="G12" s="53">
        <v>10</v>
      </c>
      <c r="H12" s="53">
        <v>0</v>
      </c>
      <c r="I12" s="54">
        <v>10</v>
      </c>
      <c r="J12" s="55">
        <f t="shared" si="0"/>
        <v>0</v>
      </c>
    </row>
    <row r="13" spans="1:10" ht="19.5" customHeight="1" outlineLevel="1">
      <c r="A13" s="32"/>
      <c r="B13" s="44" t="s">
        <v>25</v>
      </c>
      <c r="C13" s="34"/>
      <c r="D13" s="35"/>
      <c r="E13" s="36"/>
      <c r="F13" s="48">
        <f>SUBTOTAL(9,F12:F12)</f>
        <v>0</v>
      </c>
      <c r="G13" s="49">
        <f>SUBTOTAL(9,G12:G12)</f>
        <v>10</v>
      </c>
      <c r="H13" s="49">
        <f>SUBTOTAL(9,H12:H12)</f>
        <v>0</v>
      </c>
      <c r="I13" s="56">
        <f>SUBTOTAL(9,I12:I12)</f>
        <v>10</v>
      </c>
      <c r="J13" s="51">
        <f>SUBTOTAL(9,J12:J12)</f>
        <v>0</v>
      </c>
    </row>
    <row r="14" spans="1:10" ht="19.5" customHeight="1" outlineLevel="2">
      <c r="A14" s="24" t="s">
        <v>26</v>
      </c>
      <c r="B14" s="25" t="s">
        <v>27</v>
      </c>
      <c r="C14" s="26" t="s">
        <v>15</v>
      </c>
      <c r="D14" s="27">
        <v>38500</v>
      </c>
      <c r="E14" s="28" t="s">
        <v>28</v>
      </c>
      <c r="F14" s="40">
        <v>0</v>
      </c>
      <c r="G14" s="41">
        <v>0</v>
      </c>
      <c r="H14" s="41">
        <v>0</v>
      </c>
      <c r="I14" s="57">
        <v>0</v>
      </c>
      <c r="J14" s="42">
        <f t="shared" si="0"/>
        <v>0</v>
      </c>
    </row>
    <row r="15" spans="1:10" ht="19.5" customHeight="1" outlineLevel="1">
      <c r="A15" s="32"/>
      <c r="B15" s="44" t="s">
        <v>29</v>
      </c>
      <c r="C15" s="34"/>
      <c r="D15" s="35"/>
      <c r="E15" s="36"/>
      <c r="F15" s="58">
        <f>SUBTOTAL(9,F14:F14)</f>
        <v>0</v>
      </c>
      <c r="G15" s="59">
        <f>SUBTOTAL(9,G14:G14)</f>
        <v>0</v>
      </c>
      <c r="H15" s="59">
        <f>SUBTOTAL(9,H14:H14)</f>
        <v>0</v>
      </c>
      <c r="I15" s="60">
        <f>SUBTOTAL(9,I14:I14)</f>
        <v>0</v>
      </c>
      <c r="J15" s="61">
        <f>SUBTOTAL(9,J14:J14)</f>
        <v>0</v>
      </c>
    </row>
    <row r="16" spans="1:10" ht="19.5" customHeight="1" outlineLevel="2">
      <c r="A16" s="24" t="s">
        <v>30</v>
      </c>
      <c r="B16" s="25" t="s">
        <v>31</v>
      </c>
      <c r="C16" s="26" t="s">
        <v>15</v>
      </c>
      <c r="D16" s="27">
        <v>38500</v>
      </c>
      <c r="E16" s="28" t="s">
        <v>28</v>
      </c>
      <c r="F16" s="40">
        <v>0</v>
      </c>
      <c r="G16" s="41">
        <v>0</v>
      </c>
      <c r="H16" s="41">
        <v>0</v>
      </c>
      <c r="I16" s="57">
        <v>0</v>
      </c>
      <c r="J16" s="42">
        <f t="shared" si="0"/>
        <v>0</v>
      </c>
    </row>
    <row r="17" spans="1:10" ht="19.5" customHeight="1" outlineLevel="1">
      <c r="A17" s="32"/>
      <c r="B17" s="62" t="s">
        <v>32</v>
      </c>
      <c r="C17" s="34"/>
      <c r="D17" s="35"/>
      <c r="E17" s="36"/>
      <c r="F17" s="58">
        <f>SUBTOTAL(9,F16:F16)</f>
        <v>0</v>
      </c>
      <c r="G17" s="38">
        <f>SUBTOTAL(9,G16:G16)</f>
        <v>0</v>
      </c>
      <c r="H17" s="38">
        <f>SUBTOTAL(9,H16:H16)</f>
        <v>0</v>
      </c>
      <c r="I17" s="60">
        <f>SUBTOTAL(9,I16:I16)</f>
        <v>0</v>
      </c>
      <c r="J17" s="61">
        <f>SUBTOTAL(9,J16:J16)</f>
        <v>0</v>
      </c>
    </row>
    <row r="18" spans="1:10" ht="19.5" customHeight="1" outlineLevel="2">
      <c r="A18" s="24" t="s">
        <v>33</v>
      </c>
      <c r="B18" s="63" t="s">
        <v>34</v>
      </c>
      <c r="C18" s="26" t="s">
        <v>35</v>
      </c>
      <c r="D18" s="27">
        <v>38389</v>
      </c>
      <c r="E18" s="28" t="s">
        <v>36</v>
      </c>
      <c r="F18" s="40">
        <v>42</v>
      </c>
      <c r="G18" s="64">
        <v>0</v>
      </c>
      <c r="H18" s="64">
        <v>0</v>
      </c>
      <c r="I18" s="57">
        <v>0</v>
      </c>
      <c r="J18" s="42">
        <f t="shared" si="0"/>
        <v>42</v>
      </c>
    </row>
    <row r="19" spans="1:10" ht="19.5" customHeight="1" outlineLevel="2">
      <c r="A19" s="24" t="s">
        <v>33</v>
      </c>
      <c r="B19" s="63" t="s">
        <v>34</v>
      </c>
      <c r="C19" s="26" t="s">
        <v>37</v>
      </c>
      <c r="D19" s="27">
        <v>38452</v>
      </c>
      <c r="E19" s="28" t="s">
        <v>36</v>
      </c>
      <c r="F19" s="40">
        <v>110</v>
      </c>
      <c r="G19" s="41">
        <v>20</v>
      </c>
      <c r="H19" s="41">
        <v>20</v>
      </c>
      <c r="I19" s="57">
        <v>0</v>
      </c>
      <c r="J19" s="42">
        <f t="shared" si="0"/>
        <v>90</v>
      </c>
    </row>
    <row r="20" spans="1:10" ht="19.5" customHeight="1" outlineLevel="1">
      <c r="A20" s="32"/>
      <c r="B20" s="62" t="s">
        <v>38</v>
      </c>
      <c r="C20" s="34"/>
      <c r="D20" s="35"/>
      <c r="E20" s="36"/>
      <c r="F20" s="48">
        <f>SUBTOTAL(9,F18:F19)</f>
        <v>152</v>
      </c>
      <c r="G20" s="49">
        <f>SUBTOTAL(9,G18:G19)</f>
        <v>20</v>
      </c>
      <c r="H20" s="49">
        <f>SUBTOTAL(9,H18:H19)</f>
        <v>20</v>
      </c>
      <c r="I20" s="50">
        <f>SUBTOTAL(9,I18:I19)</f>
        <v>0</v>
      </c>
      <c r="J20" s="51">
        <f>SUBTOTAL(9,J18:J19)</f>
        <v>132</v>
      </c>
    </row>
    <row r="21" spans="1:10" ht="19.5" customHeight="1" outlineLevel="2">
      <c r="A21" s="24" t="s">
        <v>39</v>
      </c>
      <c r="B21" s="63" t="s">
        <v>40</v>
      </c>
      <c r="C21" s="26" t="s">
        <v>15</v>
      </c>
      <c r="D21" s="27">
        <v>38319</v>
      </c>
      <c r="E21" s="28" t="s">
        <v>36</v>
      </c>
      <c r="F21" s="40">
        <v>0</v>
      </c>
      <c r="G21" s="41">
        <v>0</v>
      </c>
      <c r="H21" s="41">
        <v>0</v>
      </c>
      <c r="I21" s="57">
        <v>0</v>
      </c>
      <c r="J21" s="42">
        <f t="shared" si="0"/>
        <v>0</v>
      </c>
    </row>
    <row r="22" spans="1:10" ht="19.5" customHeight="1" outlineLevel="1">
      <c r="A22" s="32"/>
      <c r="B22" s="62" t="s">
        <v>41</v>
      </c>
      <c r="C22" s="34"/>
      <c r="D22" s="35"/>
      <c r="E22" s="36"/>
      <c r="F22" s="58">
        <f>SUBTOTAL(9,F21:F21)</f>
        <v>0</v>
      </c>
      <c r="G22" s="59">
        <f>SUBTOTAL(9,G21:G21)</f>
        <v>0</v>
      </c>
      <c r="H22" s="59">
        <f>SUBTOTAL(9,H21:H21)</f>
        <v>0</v>
      </c>
      <c r="I22" s="60">
        <f>SUBTOTAL(9,I21:I21)</f>
        <v>0</v>
      </c>
      <c r="J22" s="61">
        <f>SUBTOTAL(9,J21:J21)</f>
        <v>0</v>
      </c>
    </row>
    <row r="23" spans="1:10" ht="19.5" customHeight="1" outlineLevel="2">
      <c r="A23" s="24" t="s">
        <v>42</v>
      </c>
      <c r="B23" s="63" t="s">
        <v>43</v>
      </c>
      <c r="C23" s="26" t="s">
        <v>37</v>
      </c>
      <c r="D23" s="27">
        <v>38466</v>
      </c>
      <c r="E23" s="28" t="s">
        <v>24</v>
      </c>
      <c r="F23" s="52">
        <v>39</v>
      </c>
      <c r="G23" s="53">
        <v>19.5</v>
      </c>
      <c r="H23" s="53">
        <v>0</v>
      </c>
      <c r="I23" s="54">
        <v>19.5</v>
      </c>
      <c r="J23" s="55">
        <f t="shared" si="0"/>
        <v>39</v>
      </c>
    </row>
    <row r="24" spans="1:10" ht="19.5" customHeight="1" outlineLevel="1">
      <c r="A24" s="32"/>
      <c r="B24" s="62" t="s">
        <v>44</v>
      </c>
      <c r="C24" s="34"/>
      <c r="D24" s="35"/>
      <c r="E24" s="36"/>
      <c r="F24" s="48">
        <f>SUBTOTAL(9,F23:F23)</f>
        <v>39</v>
      </c>
      <c r="G24" s="49">
        <f>SUBTOTAL(9,G23:G23)</f>
        <v>19.5</v>
      </c>
      <c r="H24" s="49">
        <f>SUBTOTAL(9,H23:H23)</f>
        <v>0</v>
      </c>
      <c r="I24" s="56">
        <f>SUBTOTAL(9,I23:I23)</f>
        <v>19.5</v>
      </c>
      <c r="J24" s="51">
        <f>SUBTOTAL(9,J23:J23)</f>
        <v>39</v>
      </c>
    </row>
    <row r="25" spans="1:10" ht="19.5" customHeight="1" outlineLevel="2">
      <c r="A25" s="24" t="s">
        <v>45</v>
      </c>
      <c r="B25" s="25" t="s">
        <v>46</v>
      </c>
      <c r="C25" s="26" t="s">
        <v>15</v>
      </c>
      <c r="D25" s="27">
        <v>38466</v>
      </c>
      <c r="E25" s="28" t="s">
        <v>24</v>
      </c>
      <c r="F25" s="40">
        <v>0</v>
      </c>
      <c r="G25" s="41">
        <v>0</v>
      </c>
      <c r="H25" s="41">
        <v>0</v>
      </c>
      <c r="I25" s="57">
        <v>0</v>
      </c>
      <c r="J25" s="42">
        <f t="shared" si="0"/>
        <v>0</v>
      </c>
    </row>
    <row r="26" spans="1:10" ht="19.5" customHeight="1" outlineLevel="1">
      <c r="A26" s="32"/>
      <c r="B26" s="62" t="s">
        <v>47</v>
      </c>
      <c r="C26" s="34"/>
      <c r="D26" s="35"/>
      <c r="E26" s="36"/>
      <c r="F26" s="58">
        <f>SUBTOTAL(9,F25:F25)</f>
        <v>0</v>
      </c>
      <c r="G26" s="59">
        <f>SUBTOTAL(9,G25:G25)</f>
        <v>0</v>
      </c>
      <c r="H26" s="59">
        <f>SUBTOTAL(9,H25:H25)</f>
        <v>0</v>
      </c>
      <c r="I26" s="60">
        <f>SUBTOTAL(9,I25:I25)</f>
        <v>0</v>
      </c>
      <c r="J26" s="61">
        <f>SUBTOTAL(9,J25:J25)</f>
        <v>0</v>
      </c>
    </row>
    <row r="27" spans="1:10" ht="19.5" customHeight="1" outlineLevel="2">
      <c r="A27" s="24" t="s">
        <v>48</v>
      </c>
      <c r="B27" s="63" t="s">
        <v>49</v>
      </c>
      <c r="C27" s="26" t="s">
        <v>15</v>
      </c>
      <c r="D27" s="27">
        <v>38466</v>
      </c>
      <c r="E27" s="28" t="s">
        <v>24</v>
      </c>
      <c r="F27" s="52">
        <v>0</v>
      </c>
      <c r="G27" s="53">
        <v>10</v>
      </c>
      <c r="H27" s="53">
        <v>10</v>
      </c>
      <c r="I27" s="54">
        <v>0</v>
      </c>
      <c r="J27" s="55">
        <f t="shared" si="0"/>
        <v>-10</v>
      </c>
    </row>
    <row r="28" spans="1:10" ht="19.5" customHeight="1" outlineLevel="1">
      <c r="A28" s="32"/>
      <c r="B28" s="62" t="s">
        <v>50</v>
      </c>
      <c r="C28" s="34"/>
      <c r="D28" s="35"/>
      <c r="E28" s="36"/>
      <c r="F28" s="48">
        <f>SUBTOTAL(9,F27:F27)</f>
        <v>0</v>
      </c>
      <c r="G28" s="49">
        <f>SUBTOTAL(9,G27:G27)</f>
        <v>10</v>
      </c>
      <c r="H28" s="49">
        <f>SUBTOTAL(9,H27:H27)</f>
        <v>10</v>
      </c>
      <c r="I28" s="50">
        <f>SUBTOTAL(9,I27:I27)</f>
        <v>0</v>
      </c>
      <c r="J28" s="51">
        <f>SUBTOTAL(9,J27:J27)</f>
        <v>-10</v>
      </c>
    </row>
    <row r="29" spans="1:10" ht="19.5" customHeight="1" outlineLevel="2">
      <c r="A29" s="65" t="s">
        <v>51</v>
      </c>
      <c r="B29" s="25" t="s">
        <v>52</v>
      </c>
      <c r="C29" s="26" t="s">
        <v>15</v>
      </c>
      <c r="D29" s="66">
        <v>38298</v>
      </c>
      <c r="E29" s="28" t="s">
        <v>36</v>
      </c>
      <c r="F29" s="40">
        <v>0</v>
      </c>
      <c r="G29" s="41">
        <v>0</v>
      </c>
      <c r="H29" s="41">
        <v>0</v>
      </c>
      <c r="I29" s="57">
        <v>0</v>
      </c>
      <c r="J29" s="42">
        <f t="shared" si="0"/>
        <v>0</v>
      </c>
    </row>
    <row r="30" spans="1:10" ht="19.5" customHeight="1" outlineLevel="1">
      <c r="A30" s="67"/>
      <c r="B30" s="44" t="s">
        <v>53</v>
      </c>
      <c r="C30" s="34"/>
      <c r="D30" s="68"/>
      <c r="E30" s="36"/>
      <c r="F30" s="58">
        <f>SUBTOTAL(9,F29:F29)</f>
        <v>0</v>
      </c>
      <c r="G30" s="59">
        <f>SUBTOTAL(9,G29:G29)</f>
        <v>0</v>
      </c>
      <c r="H30" s="59">
        <f>SUBTOTAL(9,H29:H29)</f>
        <v>0</v>
      </c>
      <c r="I30" s="60">
        <f>SUBTOTAL(9,I29:I29)</f>
        <v>0</v>
      </c>
      <c r="J30" s="61">
        <f>SUBTOTAL(9,J29:J29)</f>
        <v>0</v>
      </c>
    </row>
    <row r="31" spans="1:10" ht="19.5" customHeight="1" outlineLevel="2">
      <c r="A31" s="65" t="s">
        <v>54</v>
      </c>
      <c r="B31" s="25" t="s">
        <v>55</v>
      </c>
      <c r="C31" s="26" t="s">
        <v>15</v>
      </c>
      <c r="D31" s="66">
        <v>38319</v>
      </c>
      <c r="E31" s="28" t="s">
        <v>36</v>
      </c>
      <c r="F31" s="40">
        <v>0</v>
      </c>
      <c r="G31" s="41">
        <v>0</v>
      </c>
      <c r="H31" s="41">
        <v>0</v>
      </c>
      <c r="I31" s="57">
        <v>0</v>
      </c>
      <c r="J31" s="42">
        <f t="shared" si="0"/>
        <v>0</v>
      </c>
    </row>
    <row r="32" spans="1:10" ht="19.5" customHeight="1" outlineLevel="1">
      <c r="A32" s="67"/>
      <c r="B32" s="44" t="s">
        <v>56</v>
      </c>
      <c r="C32" s="34"/>
      <c r="D32" s="68"/>
      <c r="E32" s="36"/>
      <c r="F32" s="58">
        <f>SUBTOTAL(9,F31:F31)</f>
        <v>0</v>
      </c>
      <c r="G32" s="59">
        <f>SUBTOTAL(9,G31:G31)</f>
        <v>0</v>
      </c>
      <c r="H32" s="59">
        <f>SUBTOTAL(9,H31:H31)</f>
        <v>0</v>
      </c>
      <c r="I32" s="60">
        <f>SUBTOTAL(9,I31:I31)</f>
        <v>0</v>
      </c>
      <c r="J32" s="61">
        <f>SUBTOTAL(9,J31:J31)</f>
        <v>0</v>
      </c>
    </row>
    <row r="33" spans="1:10" ht="19.5" customHeight="1" outlineLevel="2">
      <c r="A33" s="65" t="s">
        <v>57</v>
      </c>
      <c r="B33" s="25" t="s">
        <v>58</v>
      </c>
      <c r="C33" s="26" t="s">
        <v>15</v>
      </c>
      <c r="D33" s="66">
        <v>38270</v>
      </c>
      <c r="E33" s="69" t="s">
        <v>36</v>
      </c>
      <c r="F33" s="40">
        <v>0</v>
      </c>
      <c r="G33" s="41">
        <v>0</v>
      </c>
      <c r="H33" s="41">
        <v>0</v>
      </c>
      <c r="I33" s="57">
        <v>0</v>
      </c>
      <c r="J33" s="42">
        <f t="shared" si="0"/>
        <v>0</v>
      </c>
    </row>
    <row r="34" spans="1:10" ht="19.5" customHeight="1" outlineLevel="1">
      <c r="A34" s="67"/>
      <c r="B34" s="44" t="s">
        <v>59</v>
      </c>
      <c r="C34" s="34"/>
      <c r="D34" s="68"/>
      <c r="E34" s="36"/>
      <c r="F34" s="58">
        <f>SUBTOTAL(9,F33:F33)</f>
        <v>0</v>
      </c>
      <c r="G34" s="59">
        <f>SUBTOTAL(9,G33:G33)</f>
        <v>0</v>
      </c>
      <c r="H34" s="59">
        <f>SUBTOTAL(9,H33:H33)</f>
        <v>0</v>
      </c>
      <c r="I34" s="60">
        <f>SUBTOTAL(9,I33:I33)</f>
        <v>0</v>
      </c>
      <c r="J34" s="61">
        <f>SUBTOTAL(9,J33:J33)</f>
        <v>0</v>
      </c>
    </row>
    <row r="35" spans="1:10" ht="19.5" customHeight="1" outlineLevel="2">
      <c r="A35" s="65" t="s">
        <v>60</v>
      </c>
      <c r="B35" s="25" t="s">
        <v>61</v>
      </c>
      <c r="C35" s="26" t="s">
        <v>15</v>
      </c>
      <c r="D35" s="66">
        <v>38452</v>
      </c>
      <c r="E35" s="28" t="s">
        <v>36</v>
      </c>
      <c r="F35" s="40">
        <v>0</v>
      </c>
      <c r="G35" s="41">
        <v>0</v>
      </c>
      <c r="H35" s="41">
        <v>0</v>
      </c>
      <c r="I35" s="57">
        <v>0</v>
      </c>
      <c r="J35" s="42">
        <f t="shared" si="0"/>
        <v>0</v>
      </c>
    </row>
    <row r="36" spans="1:10" ht="19.5" customHeight="1" outlineLevel="1">
      <c r="A36" s="32"/>
      <c r="B36" s="62" t="s">
        <v>62</v>
      </c>
      <c r="C36" s="34"/>
      <c r="D36" s="35"/>
      <c r="E36" s="36"/>
      <c r="F36" s="58">
        <f>SUBTOTAL(9,F35:F35)</f>
        <v>0</v>
      </c>
      <c r="G36" s="59">
        <f>SUBTOTAL(9,G35:G35)</f>
        <v>0</v>
      </c>
      <c r="H36" s="59">
        <f>SUBTOTAL(9,H35:H35)</f>
        <v>0</v>
      </c>
      <c r="I36" s="60">
        <f>SUBTOTAL(9,I35:I35)</f>
        <v>0</v>
      </c>
      <c r="J36" s="61">
        <f>SUBTOTAL(9,J35:J35)</f>
        <v>0</v>
      </c>
    </row>
    <row r="37" spans="1:10" ht="19.5" customHeight="1" outlineLevel="2">
      <c r="A37" s="24" t="s">
        <v>60</v>
      </c>
      <c r="B37" s="63" t="s">
        <v>63</v>
      </c>
      <c r="C37" s="26" t="s">
        <v>15</v>
      </c>
      <c r="D37" s="27">
        <v>38249</v>
      </c>
      <c r="E37" s="28" t="s">
        <v>64</v>
      </c>
      <c r="F37" s="40">
        <v>0</v>
      </c>
      <c r="G37" s="41">
        <v>0</v>
      </c>
      <c r="H37" s="41">
        <v>0</v>
      </c>
      <c r="I37" s="57">
        <v>0</v>
      </c>
      <c r="J37" s="42">
        <f t="shared" si="0"/>
        <v>0</v>
      </c>
    </row>
    <row r="38" spans="1:10" ht="19.5" customHeight="1" outlineLevel="1">
      <c r="A38" s="32"/>
      <c r="B38" s="62" t="s">
        <v>65</v>
      </c>
      <c r="C38" s="34"/>
      <c r="D38" s="35"/>
      <c r="E38" s="36"/>
      <c r="F38" s="58">
        <f>SUBTOTAL(9,F37:F37)</f>
        <v>0</v>
      </c>
      <c r="G38" s="59">
        <f>SUBTOTAL(9,G37:G37)</f>
        <v>0</v>
      </c>
      <c r="H38" s="59">
        <f>SUBTOTAL(9,H37:H37)</f>
        <v>0</v>
      </c>
      <c r="I38" s="60">
        <f>SUBTOTAL(9,I37:I37)</f>
        <v>0</v>
      </c>
      <c r="J38" s="61">
        <f>SUBTOTAL(9,J37:J37)</f>
        <v>0</v>
      </c>
    </row>
    <row r="39" spans="1:10" ht="19.5" customHeight="1" outlineLevel="2">
      <c r="A39" s="65" t="s">
        <v>66</v>
      </c>
      <c r="B39" s="25" t="s">
        <v>67</v>
      </c>
      <c r="C39" s="26" t="s">
        <v>15</v>
      </c>
      <c r="D39" s="66">
        <v>38235</v>
      </c>
      <c r="E39" s="28" t="s">
        <v>36</v>
      </c>
      <c r="F39" s="40">
        <v>0</v>
      </c>
      <c r="G39" s="41">
        <v>0</v>
      </c>
      <c r="H39" s="41">
        <v>0</v>
      </c>
      <c r="I39" s="57">
        <v>0</v>
      </c>
      <c r="J39" s="42">
        <f t="shared" si="0"/>
        <v>0</v>
      </c>
    </row>
    <row r="40" spans="1:10" ht="19.5" customHeight="1" outlineLevel="2">
      <c r="A40" s="24" t="s">
        <v>66</v>
      </c>
      <c r="B40" s="25" t="s">
        <v>67</v>
      </c>
      <c r="C40" s="26" t="s">
        <v>15</v>
      </c>
      <c r="D40" s="66">
        <v>38270</v>
      </c>
      <c r="E40" s="28" t="s">
        <v>36</v>
      </c>
      <c r="F40" s="40">
        <v>25</v>
      </c>
      <c r="G40" s="41">
        <v>10</v>
      </c>
      <c r="H40" s="41">
        <v>10</v>
      </c>
      <c r="I40" s="57">
        <v>0</v>
      </c>
      <c r="J40" s="42">
        <f t="shared" si="0"/>
        <v>15</v>
      </c>
    </row>
    <row r="41" spans="1:10" ht="19.5" customHeight="1" outlineLevel="2">
      <c r="A41" s="65" t="s">
        <v>66</v>
      </c>
      <c r="B41" s="25" t="s">
        <v>67</v>
      </c>
      <c r="C41" s="26" t="s">
        <v>15</v>
      </c>
      <c r="D41" s="66">
        <v>38305</v>
      </c>
      <c r="E41" s="28" t="s">
        <v>36</v>
      </c>
      <c r="F41" s="40">
        <v>25</v>
      </c>
      <c r="G41" s="41">
        <v>0</v>
      </c>
      <c r="H41" s="41">
        <v>0</v>
      </c>
      <c r="I41" s="57">
        <v>0</v>
      </c>
      <c r="J41" s="42">
        <f t="shared" si="0"/>
        <v>25</v>
      </c>
    </row>
    <row r="42" spans="1:10" ht="19.5" customHeight="1" outlineLevel="1">
      <c r="A42" s="67"/>
      <c r="B42" s="44" t="s">
        <v>68</v>
      </c>
      <c r="C42" s="34"/>
      <c r="D42" s="68"/>
      <c r="E42" s="36"/>
      <c r="F42" s="48">
        <f>SUBTOTAL(9,F39:F41)</f>
        <v>50</v>
      </c>
      <c r="G42" s="49">
        <f>SUBTOTAL(9,G39:G41)</f>
        <v>10</v>
      </c>
      <c r="H42" s="49">
        <f>SUBTOTAL(9,H39:H41)</f>
        <v>10</v>
      </c>
      <c r="I42" s="50">
        <f>SUBTOTAL(9,I39:I41)</f>
        <v>0</v>
      </c>
      <c r="J42" s="51">
        <f>SUBTOTAL(9,J39:J41)</f>
        <v>40</v>
      </c>
    </row>
    <row r="43" spans="1:10" ht="19.5" customHeight="1" outlineLevel="2">
      <c r="A43" s="65" t="s">
        <v>69</v>
      </c>
      <c r="B43" s="25" t="s">
        <v>70</v>
      </c>
      <c r="C43" s="26" t="s">
        <v>15</v>
      </c>
      <c r="D43" s="66">
        <v>38284</v>
      </c>
      <c r="E43" s="28" t="s">
        <v>36</v>
      </c>
      <c r="F43" s="40">
        <v>0</v>
      </c>
      <c r="G43" s="41">
        <v>0</v>
      </c>
      <c r="H43" s="41">
        <v>0</v>
      </c>
      <c r="I43" s="57">
        <v>0</v>
      </c>
      <c r="J43" s="42">
        <f t="shared" si="0"/>
        <v>0</v>
      </c>
    </row>
    <row r="44" spans="1:10" ht="19.5" customHeight="1" outlineLevel="2">
      <c r="A44" s="65" t="s">
        <v>69</v>
      </c>
      <c r="B44" s="25" t="s">
        <v>70</v>
      </c>
      <c r="C44" s="26" t="s">
        <v>15</v>
      </c>
      <c r="D44" s="66">
        <v>38319</v>
      </c>
      <c r="E44" s="28" t="s">
        <v>36</v>
      </c>
      <c r="F44" s="40">
        <v>25</v>
      </c>
      <c r="G44" s="41">
        <v>10</v>
      </c>
      <c r="H44" s="41">
        <v>10</v>
      </c>
      <c r="I44" s="57">
        <v>0</v>
      </c>
      <c r="J44" s="42">
        <f t="shared" si="0"/>
        <v>15</v>
      </c>
    </row>
    <row r="45" spans="1:10" ht="19.5" customHeight="1" outlineLevel="2">
      <c r="A45" s="65" t="s">
        <v>69</v>
      </c>
      <c r="B45" s="25" t="s">
        <v>70</v>
      </c>
      <c r="C45" s="70" t="s">
        <v>37</v>
      </c>
      <c r="D45" s="66">
        <v>38445</v>
      </c>
      <c r="E45" s="28" t="s">
        <v>36</v>
      </c>
      <c r="F45" s="40">
        <v>110</v>
      </c>
      <c r="G45" s="53">
        <v>55</v>
      </c>
      <c r="H45" s="53">
        <v>0</v>
      </c>
      <c r="I45" s="54">
        <v>55</v>
      </c>
      <c r="J45" s="42">
        <f t="shared" si="0"/>
        <v>110</v>
      </c>
    </row>
    <row r="46" spans="1:10" ht="19.5" customHeight="1" outlineLevel="2">
      <c r="A46" s="65" t="s">
        <v>71</v>
      </c>
      <c r="B46" s="25" t="s">
        <v>70</v>
      </c>
      <c r="C46" s="70" t="s">
        <v>15</v>
      </c>
      <c r="D46" s="66">
        <v>38305</v>
      </c>
      <c r="E46" s="28" t="s">
        <v>36</v>
      </c>
      <c r="F46" s="40">
        <v>25</v>
      </c>
      <c r="G46" s="41">
        <v>10</v>
      </c>
      <c r="H46" s="41">
        <v>10</v>
      </c>
      <c r="I46" s="57">
        <v>0</v>
      </c>
      <c r="J46" s="42">
        <f t="shared" si="0"/>
        <v>15</v>
      </c>
    </row>
    <row r="47" spans="1:10" ht="19.5" customHeight="1" outlineLevel="1">
      <c r="A47" s="67"/>
      <c r="B47" s="44" t="s">
        <v>72</v>
      </c>
      <c r="C47" s="71"/>
      <c r="D47" s="68"/>
      <c r="E47" s="36"/>
      <c r="F47" s="48">
        <f>SUBTOTAL(9,F43:F46)</f>
        <v>160</v>
      </c>
      <c r="G47" s="49">
        <f>SUBTOTAL(9,G43:G46)</f>
        <v>75</v>
      </c>
      <c r="H47" s="49">
        <f>SUBTOTAL(9,H43:H46)</f>
        <v>20</v>
      </c>
      <c r="I47" s="56">
        <f>SUBTOTAL(9,I43:I46)</f>
        <v>55</v>
      </c>
      <c r="J47" s="51">
        <f>SUBTOTAL(9,J43:J46)</f>
        <v>140</v>
      </c>
    </row>
    <row r="48" spans="1:10" ht="19.5" customHeight="1" outlineLevel="2">
      <c r="A48" s="65" t="s">
        <v>73</v>
      </c>
      <c r="B48" s="25" t="s">
        <v>74</v>
      </c>
      <c r="C48" s="70" t="s">
        <v>15</v>
      </c>
      <c r="D48" s="66">
        <v>38445</v>
      </c>
      <c r="E48" s="69" t="s">
        <v>36</v>
      </c>
      <c r="F48" s="40">
        <v>0</v>
      </c>
      <c r="G48" s="41">
        <v>10</v>
      </c>
      <c r="H48" s="41">
        <v>10</v>
      </c>
      <c r="I48" s="57">
        <v>0</v>
      </c>
      <c r="J48" s="42">
        <f t="shared" si="0"/>
        <v>-10</v>
      </c>
    </row>
    <row r="49" spans="1:10" ht="19.5" customHeight="1" outlineLevel="2">
      <c r="A49" s="65" t="s">
        <v>73</v>
      </c>
      <c r="B49" s="25" t="s">
        <v>74</v>
      </c>
      <c r="C49" s="70" t="s">
        <v>15</v>
      </c>
      <c r="D49" s="66">
        <v>38459</v>
      </c>
      <c r="E49" s="28" t="s">
        <v>36</v>
      </c>
      <c r="F49" s="40">
        <v>25</v>
      </c>
      <c r="G49" s="41">
        <v>10</v>
      </c>
      <c r="H49" s="41">
        <v>10</v>
      </c>
      <c r="I49" s="57">
        <v>0</v>
      </c>
      <c r="J49" s="42">
        <f t="shared" si="0"/>
        <v>15</v>
      </c>
    </row>
    <row r="50" spans="1:10" ht="19.5" customHeight="1" outlineLevel="2">
      <c r="A50" s="65" t="s">
        <v>73</v>
      </c>
      <c r="B50" s="25" t="s">
        <v>74</v>
      </c>
      <c r="C50" s="70" t="s">
        <v>75</v>
      </c>
      <c r="D50" s="66">
        <v>38494</v>
      </c>
      <c r="E50" s="28" t="s">
        <v>24</v>
      </c>
      <c r="F50" s="40">
        <v>11</v>
      </c>
      <c r="G50" s="41">
        <v>0</v>
      </c>
      <c r="H50" s="41">
        <v>0</v>
      </c>
      <c r="I50" s="57">
        <v>0</v>
      </c>
      <c r="J50" s="42">
        <f t="shared" si="0"/>
        <v>11</v>
      </c>
    </row>
    <row r="51" spans="1:10" ht="19.5" customHeight="1" outlineLevel="1">
      <c r="A51" s="67"/>
      <c r="B51" s="44" t="s">
        <v>76</v>
      </c>
      <c r="C51" s="71"/>
      <c r="D51" s="68"/>
      <c r="E51" s="36"/>
      <c r="F51" s="48">
        <f>SUBTOTAL(9,F48:F50)</f>
        <v>36</v>
      </c>
      <c r="G51" s="49">
        <f>SUBTOTAL(9,G48:G50)</f>
        <v>20</v>
      </c>
      <c r="H51" s="49">
        <f>SUBTOTAL(9,H48:H50)</f>
        <v>20</v>
      </c>
      <c r="I51" s="50">
        <f>SUBTOTAL(9,I48:I50)</f>
        <v>0</v>
      </c>
      <c r="J51" s="51">
        <f>SUBTOTAL(9,J48:J50)</f>
        <v>16</v>
      </c>
    </row>
    <row r="52" spans="1:10" ht="19.5" customHeight="1" outlineLevel="2">
      <c r="A52" s="65" t="s">
        <v>77</v>
      </c>
      <c r="B52" s="25" t="s">
        <v>78</v>
      </c>
      <c r="C52" s="70" t="s">
        <v>15</v>
      </c>
      <c r="D52" s="66">
        <v>38249</v>
      </c>
      <c r="E52" s="28" t="s">
        <v>64</v>
      </c>
      <c r="F52" s="40">
        <v>0</v>
      </c>
      <c r="G52" s="41">
        <v>0</v>
      </c>
      <c r="H52" s="41">
        <v>0</v>
      </c>
      <c r="I52" s="57">
        <v>0</v>
      </c>
      <c r="J52" s="42">
        <f t="shared" si="0"/>
        <v>0</v>
      </c>
    </row>
    <row r="53" spans="1:10" ht="19.5" customHeight="1" outlineLevel="2">
      <c r="A53" s="65" t="s">
        <v>77</v>
      </c>
      <c r="B53" s="25" t="s">
        <v>78</v>
      </c>
      <c r="C53" s="70" t="s">
        <v>15</v>
      </c>
      <c r="D53" s="66">
        <v>38305</v>
      </c>
      <c r="E53" s="28" t="s">
        <v>36</v>
      </c>
      <c r="F53" s="40">
        <v>25</v>
      </c>
      <c r="G53" s="41">
        <v>0</v>
      </c>
      <c r="H53" s="41">
        <v>0</v>
      </c>
      <c r="I53" s="57">
        <v>0</v>
      </c>
      <c r="J53" s="42">
        <f t="shared" si="0"/>
        <v>25</v>
      </c>
    </row>
    <row r="54" spans="1:10" ht="19.5" customHeight="1" outlineLevel="1">
      <c r="A54" s="67"/>
      <c r="B54" s="44" t="s">
        <v>79</v>
      </c>
      <c r="C54" s="71"/>
      <c r="D54" s="68"/>
      <c r="E54" s="36"/>
      <c r="F54" s="48">
        <f>SUBTOTAL(9,F52:F53)</f>
        <v>25</v>
      </c>
      <c r="G54" s="49">
        <f>SUBTOTAL(9,G52:G53)</f>
        <v>0</v>
      </c>
      <c r="H54" s="49">
        <f>SUBTOTAL(9,H52:H53)</f>
        <v>0</v>
      </c>
      <c r="I54" s="50">
        <f>SUBTOTAL(9,I52:I53)</f>
        <v>0</v>
      </c>
      <c r="J54" s="51">
        <f>SUBTOTAL(9,J52:J53)</f>
        <v>25</v>
      </c>
    </row>
    <row r="55" spans="1:10" ht="19.5" customHeight="1" outlineLevel="2">
      <c r="A55" s="65" t="s">
        <v>80</v>
      </c>
      <c r="B55" s="25" t="s">
        <v>63</v>
      </c>
      <c r="C55" s="70" t="s">
        <v>15</v>
      </c>
      <c r="D55" s="66">
        <v>38459</v>
      </c>
      <c r="E55" s="28" t="s">
        <v>36</v>
      </c>
      <c r="F55" s="52">
        <v>0</v>
      </c>
      <c r="G55" s="53">
        <v>0</v>
      </c>
      <c r="H55" s="53">
        <v>0</v>
      </c>
      <c r="I55" s="54">
        <v>0</v>
      </c>
      <c r="J55" s="55">
        <f t="shared" si="0"/>
        <v>0</v>
      </c>
    </row>
    <row r="56" spans="1:10" ht="19.5" customHeight="1" outlineLevel="2">
      <c r="A56" s="65" t="s">
        <v>80</v>
      </c>
      <c r="B56" s="25" t="s">
        <v>63</v>
      </c>
      <c r="C56" s="70" t="s">
        <v>15</v>
      </c>
      <c r="D56" s="66">
        <v>38473</v>
      </c>
      <c r="E56" s="69" t="s">
        <v>36</v>
      </c>
      <c r="F56" s="52">
        <v>25</v>
      </c>
      <c r="G56" s="53">
        <v>0</v>
      </c>
      <c r="H56" s="53">
        <v>0</v>
      </c>
      <c r="I56" s="54">
        <v>0</v>
      </c>
      <c r="J56" s="55">
        <f t="shared" si="0"/>
        <v>25</v>
      </c>
    </row>
    <row r="57" spans="1:10" ht="19.5" customHeight="1" outlineLevel="1">
      <c r="A57" s="67"/>
      <c r="B57" s="44" t="s">
        <v>65</v>
      </c>
      <c r="C57" s="71"/>
      <c r="D57" s="68"/>
      <c r="E57" s="36"/>
      <c r="F57" s="48">
        <f>SUBTOTAL(9,F55:F56)</f>
        <v>25</v>
      </c>
      <c r="G57" s="49">
        <f>SUBTOTAL(9,G55:G56)</f>
        <v>0</v>
      </c>
      <c r="H57" s="49">
        <f>SUBTOTAL(9,H55:H56)</f>
        <v>0</v>
      </c>
      <c r="I57" s="50">
        <f>SUBTOTAL(9,I55:I56)</f>
        <v>0</v>
      </c>
      <c r="J57" s="51">
        <f>SUBTOTAL(9,J55:J56)</f>
        <v>25</v>
      </c>
    </row>
    <row r="58" spans="1:10" ht="19.5" customHeight="1" outlineLevel="2">
      <c r="A58" s="65" t="s">
        <v>81</v>
      </c>
      <c r="B58" s="25" t="s">
        <v>82</v>
      </c>
      <c r="C58" s="70" t="s">
        <v>15</v>
      </c>
      <c r="D58" s="66">
        <v>38235</v>
      </c>
      <c r="E58" s="28" t="s">
        <v>24</v>
      </c>
      <c r="F58" s="40">
        <v>0</v>
      </c>
      <c r="G58" s="41">
        <v>10</v>
      </c>
      <c r="H58" s="41">
        <v>10</v>
      </c>
      <c r="I58" s="57">
        <v>0</v>
      </c>
      <c r="J58" s="42">
        <f t="shared" si="0"/>
        <v>-10</v>
      </c>
    </row>
    <row r="59" spans="1:10" ht="19.5" customHeight="1" outlineLevel="1">
      <c r="A59" s="67"/>
      <c r="B59" s="44" t="s">
        <v>83</v>
      </c>
      <c r="C59" s="71"/>
      <c r="D59" s="68"/>
      <c r="E59" s="36"/>
      <c r="F59" s="48">
        <f>SUBTOTAL(9,F58:F58)</f>
        <v>0</v>
      </c>
      <c r="G59" s="49">
        <f>SUBTOTAL(9,G58:G58)</f>
        <v>10</v>
      </c>
      <c r="H59" s="49">
        <f>SUBTOTAL(9,H58:H58)</f>
        <v>10</v>
      </c>
      <c r="I59" s="50">
        <f>SUBTOTAL(9,I58:I58)</f>
        <v>0</v>
      </c>
      <c r="J59" s="51">
        <f>SUBTOTAL(9,J58:J58)</f>
        <v>-10</v>
      </c>
    </row>
    <row r="60" spans="1:10" ht="19.5" customHeight="1" outlineLevel="2">
      <c r="A60" s="65" t="s">
        <v>84</v>
      </c>
      <c r="B60" s="25" t="s">
        <v>85</v>
      </c>
      <c r="C60" s="70" t="s">
        <v>15</v>
      </c>
      <c r="D60" s="66">
        <v>38249</v>
      </c>
      <c r="E60" s="28" t="s">
        <v>64</v>
      </c>
      <c r="F60" s="40">
        <v>0</v>
      </c>
      <c r="G60" s="41">
        <v>0</v>
      </c>
      <c r="H60" s="41">
        <v>0</v>
      </c>
      <c r="I60" s="57">
        <v>0</v>
      </c>
      <c r="J60" s="42">
        <f t="shared" si="0"/>
        <v>0</v>
      </c>
    </row>
    <row r="61" spans="1:10" ht="19.5" customHeight="1" outlineLevel="2">
      <c r="A61" s="65" t="s">
        <v>84</v>
      </c>
      <c r="B61" s="25" t="s">
        <v>85</v>
      </c>
      <c r="C61" s="70" t="s">
        <v>15</v>
      </c>
      <c r="D61" s="66">
        <v>38256</v>
      </c>
      <c r="E61" s="69" t="s">
        <v>36</v>
      </c>
      <c r="F61" s="40">
        <v>25</v>
      </c>
      <c r="G61" s="41">
        <v>10</v>
      </c>
      <c r="H61" s="41">
        <v>10</v>
      </c>
      <c r="I61" s="57">
        <v>0</v>
      </c>
      <c r="J61" s="42">
        <f t="shared" si="0"/>
        <v>15</v>
      </c>
    </row>
    <row r="62" spans="1:10" ht="19.5" customHeight="1" outlineLevel="2">
      <c r="A62" s="65" t="s">
        <v>84</v>
      </c>
      <c r="B62" s="25" t="s">
        <v>85</v>
      </c>
      <c r="C62" s="70" t="s">
        <v>15</v>
      </c>
      <c r="D62" s="66">
        <v>38431</v>
      </c>
      <c r="E62" s="69" t="s">
        <v>36</v>
      </c>
      <c r="F62" s="40">
        <v>0</v>
      </c>
      <c r="G62" s="41">
        <v>0</v>
      </c>
      <c r="H62" s="41">
        <v>0</v>
      </c>
      <c r="I62" s="57">
        <v>0</v>
      </c>
      <c r="J62" s="42">
        <f t="shared" si="0"/>
        <v>0</v>
      </c>
    </row>
    <row r="63" spans="1:10" ht="19.5" customHeight="1" outlineLevel="1">
      <c r="A63" s="67"/>
      <c r="B63" s="44" t="s">
        <v>86</v>
      </c>
      <c r="C63" s="71"/>
      <c r="D63" s="68"/>
      <c r="E63" s="36"/>
      <c r="F63" s="48">
        <f>SUBTOTAL(9,F60:F62)</f>
        <v>25</v>
      </c>
      <c r="G63" s="49">
        <f>SUBTOTAL(9,G60:G62)</f>
        <v>10</v>
      </c>
      <c r="H63" s="49">
        <f>SUBTOTAL(9,H60:H62)</f>
        <v>10</v>
      </c>
      <c r="I63" s="50">
        <f>SUBTOTAL(9,I60:I62)</f>
        <v>0</v>
      </c>
      <c r="J63" s="51">
        <f>SUBTOTAL(9,J60:J62)</f>
        <v>15</v>
      </c>
    </row>
    <row r="64" spans="1:10" ht="19.5" customHeight="1" outlineLevel="2">
      <c r="A64" s="65" t="s">
        <v>84</v>
      </c>
      <c r="B64" s="25" t="s">
        <v>87</v>
      </c>
      <c r="C64" s="70" t="s">
        <v>15</v>
      </c>
      <c r="D64" s="66">
        <v>38249</v>
      </c>
      <c r="E64" s="28" t="s">
        <v>64</v>
      </c>
      <c r="F64" s="40">
        <v>0</v>
      </c>
      <c r="G64" s="41">
        <v>10</v>
      </c>
      <c r="H64" s="41">
        <v>10</v>
      </c>
      <c r="I64" s="57">
        <v>0</v>
      </c>
      <c r="J64" s="42">
        <f t="shared" si="0"/>
        <v>-10</v>
      </c>
    </row>
    <row r="65" spans="1:10" ht="19.5" customHeight="1" outlineLevel="2">
      <c r="A65" s="65" t="s">
        <v>84</v>
      </c>
      <c r="B65" s="25" t="s">
        <v>87</v>
      </c>
      <c r="C65" s="70" t="s">
        <v>15</v>
      </c>
      <c r="D65" s="66">
        <v>38270</v>
      </c>
      <c r="E65" s="28" t="s">
        <v>24</v>
      </c>
      <c r="F65" s="40">
        <v>22</v>
      </c>
      <c r="G65" s="41">
        <v>10</v>
      </c>
      <c r="H65" s="41">
        <v>10</v>
      </c>
      <c r="I65" s="57">
        <v>0</v>
      </c>
      <c r="J65" s="42">
        <f t="shared" si="0"/>
        <v>12</v>
      </c>
    </row>
    <row r="66" spans="1:10" ht="19.5" customHeight="1" outlineLevel="2">
      <c r="A66" s="65" t="s">
        <v>84</v>
      </c>
      <c r="B66" s="25" t="s">
        <v>87</v>
      </c>
      <c r="C66" s="70" t="s">
        <v>37</v>
      </c>
      <c r="D66" s="66">
        <v>38389</v>
      </c>
      <c r="E66" s="28" t="s">
        <v>36</v>
      </c>
      <c r="F66" s="40">
        <v>110</v>
      </c>
      <c r="G66" s="41">
        <v>0</v>
      </c>
      <c r="H66" s="41">
        <v>0</v>
      </c>
      <c r="I66" s="57">
        <v>0</v>
      </c>
      <c r="J66" s="42">
        <f t="shared" si="0"/>
        <v>110</v>
      </c>
    </row>
    <row r="67" spans="1:10" ht="19.5" customHeight="1" outlineLevel="2">
      <c r="A67" s="65" t="s">
        <v>84</v>
      </c>
      <c r="B67" s="25" t="s">
        <v>87</v>
      </c>
      <c r="C67" s="70" t="s">
        <v>15</v>
      </c>
      <c r="D67" s="66">
        <v>38452</v>
      </c>
      <c r="E67" s="28" t="s">
        <v>36</v>
      </c>
      <c r="F67" s="40">
        <v>0</v>
      </c>
      <c r="G67" s="41">
        <v>0</v>
      </c>
      <c r="H67" s="41">
        <v>0</v>
      </c>
      <c r="I67" s="57">
        <v>0</v>
      </c>
      <c r="J67" s="42">
        <f t="shared" si="0"/>
        <v>0</v>
      </c>
    </row>
    <row r="68" spans="1:10" ht="19.5" customHeight="1" outlineLevel="2">
      <c r="A68" s="65" t="s">
        <v>84</v>
      </c>
      <c r="B68" s="25" t="s">
        <v>87</v>
      </c>
      <c r="C68" s="70" t="s">
        <v>15</v>
      </c>
      <c r="D68" s="66">
        <v>38459</v>
      </c>
      <c r="E68" s="28" t="s">
        <v>36</v>
      </c>
      <c r="F68" s="40">
        <v>25</v>
      </c>
      <c r="G68" s="41">
        <v>0</v>
      </c>
      <c r="H68" s="41">
        <v>0</v>
      </c>
      <c r="I68" s="57">
        <v>0</v>
      </c>
      <c r="J68" s="42">
        <f t="shared" si="0"/>
        <v>25</v>
      </c>
    </row>
    <row r="69" spans="1:10" ht="19.5" customHeight="1" outlineLevel="1">
      <c r="A69" s="67"/>
      <c r="B69" s="44" t="s">
        <v>88</v>
      </c>
      <c r="C69" s="71"/>
      <c r="D69" s="68"/>
      <c r="E69" s="36"/>
      <c r="F69" s="48">
        <f>SUBTOTAL(9,F64:F68)</f>
        <v>157</v>
      </c>
      <c r="G69" s="49">
        <f>SUBTOTAL(9,G64:G68)</f>
        <v>20</v>
      </c>
      <c r="H69" s="49">
        <f>SUBTOTAL(9,H64:H68)</f>
        <v>20</v>
      </c>
      <c r="I69" s="50">
        <f>SUBTOTAL(9,I64:I68)</f>
        <v>0</v>
      </c>
      <c r="J69" s="51">
        <f>SUBTOTAL(9,J64:J68)</f>
        <v>137</v>
      </c>
    </row>
    <row r="70" spans="1:10" ht="19.5" customHeight="1" outlineLevel="2">
      <c r="A70" s="65" t="s">
        <v>89</v>
      </c>
      <c r="B70" s="25" t="s">
        <v>61</v>
      </c>
      <c r="C70" s="70" t="s">
        <v>15</v>
      </c>
      <c r="D70" s="66">
        <v>38389</v>
      </c>
      <c r="E70" s="28" t="s">
        <v>36</v>
      </c>
      <c r="F70" s="40">
        <v>0</v>
      </c>
      <c r="G70" s="41">
        <v>10</v>
      </c>
      <c r="H70" s="41">
        <v>10</v>
      </c>
      <c r="I70" s="57">
        <v>0</v>
      </c>
      <c r="J70" s="42">
        <f t="shared" si="0"/>
        <v>-10</v>
      </c>
    </row>
    <row r="71" spans="1:10" ht="30" outlineLevel="2">
      <c r="A71" s="65" t="s">
        <v>89</v>
      </c>
      <c r="B71" s="25" t="s">
        <v>61</v>
      </c>
      <c r="C71" s="72" t="s">
        <v>90</v>
      </c>
      <c r="D71" s="66">
        <v>38445</v>
      </c>
      <c r="E71" s="28" t="s">
        <v>36</v>
      </c>
      <c r="F71" s="40">
        <v>25</v>
      </c>
      <c r="G71" s="41">
        <v>0</v>
      </c>
      <c r="H71" s="41">
        <v>0</v>
      </c>
      <c r="I71" s="57">
        <v>0</v>
      </c>
      <c r="J71" s="42">
        <f t="shared" si="0"/>
        <v>25</v>
      </c>
    </row>
    <row r="72" spans="1:10" ht="15.75" outlineLevel="1">
      <c r="A72" s="67"/>
      <c r="B72" s="44" t="s">
        <v>62</v>
      </c>
      <c r="C72" s="73"/>
      <c r="D72" s="68"/>
      <c r="E72" s="36"/>
      <c r="F72" s="48">
        <f>SUBTOTAL(9,F70:F71)</f>
        <v>25</v>
      </c>
      <c r="G72" s="49">
        <f>SUBTOTAL(9,G70:G71)</f>
        <v>10</v>
      </c>
      <c r="H72" s="49">
        <f>SUBTOTAL(9,H70:H71)</f>
        <v>10</v>
      </c>
      <c r="I72" s="50">
        <f>SUBTOTAL(9,I70:I71)</f>
        <v>0</v>
      </c>
      <c r="J72" s="51">
        <f>SUBTOTAL(9,J70:J71)</f>
        <v>15</v>
      </c>
    </row>
    <row r="73" spans="1:10" ht="19.5" customHeight="1" outlineLevel="2">
      <c r="A73" s="65" t="s">
        <v>91</v>
      </c>
      <c r="B73" s="25" t="s">
        <v>92</v>
      </c>
      <c r="C73" s="70" t="s">
        <v>15</v>
      </c>
      <c r="D73" s="66">
        <v>38277</v>
      </c>
      <c r="E73" s="28" t="s">
        <v>36</v>
      </c>
      <c r="F73" s="40">
        <v>0</v>
      </c>
      <c r="G73" s="41">
        <v>0</v>
      </c>
      <c r="H73" s="41">
        <v>0</v>
      </c>
      <c r="I73" s="57">
        <v>0</v>
      </c>
      <c r="J73" s="42">
        <f t="shared" si="0"/>
        <v>0</v>
      </c>
    </row>
    <row r="74" spans="1:10" ht="30" outlineLevel="2">
      <c r="A74" s="65" t="s">
        <v>91</v>
      </c>
      <c r="B74" s="25" t="s">
        <v>92</v>
      </c>
      <c r="C74" s="72" t="s">
        <v>93</v>
      </c>
      <c r="D74" s="66">
        <v>38452</v>
      </c>
      <c r="E74" s="28" t="s">
        <v>36</v>
      </c>
      <c r="F74" s="40">
        <v>25</v>
      </c>
      <c r="G74" s="41">
        <v>10</v>
      </c>
      <c r="H74" s="41">
        <v>10</v>
      </c>
      <c r="I74" s="57">
        <v>0</v>
      </c>
      <c r="J74" s="42">
        <f t="shared" si="0"/>
        <v>15</v>
      </c>
    </row>
    <row r="75" spans="1:10" ht="15.75" outlineLevel="1">
      <c r="A75" s="67"/>
      <c r="B75" s="44" t="s">
        <v>94</v>
      </c>
      <c r="C75" s="73"/>
      <c r="D75" s="68"/>
      <c r="E75" s="36"/>
      <c r="F75" s="48">
        <f>SUBTOTAL(9,F73:F74)</f>
        <v>25</v>
      </c>
      <c r="G75" s="49">
        <f>SUBTOTAL(9,G73:G74)</f>
        <v>10</v>
      </c>
      <c r="H75" s="49">
        <f>SUBTOTAL(9,H73:H74)</f>
        <v>10</v>
      </c>
      <c r="I75" s="50">
        <f>SUBTOTAL(9,I73:I74)</f>
        <v>0</v>
      </c>
      <c r="J75" s="51">
        <f>SUBTOTAL(9,J73:J74)</f>
        <v>15</v>
      </c>
    </row>
    <row r="76" spans="1:10" ht="19.5" customHeight="1" outlineLevel="2">
      <c r="A76" s="65" t="s">
        <v>95</v>
      </c>
      <c r="B76" s="25" t="s">
        <v>96</v>
      </c>
      <c r="C76" s="70" t="s">
        <v>15</v>
      </c>
      <c r="D76" s="66">
        <v>38458</v>
      </c>
      <c r="E76" s="28" t="s">
        <v>20</v>
      </c>
      <c r="F76" s="40">
        <v>0</v>
      </c>
      <c r="G76" s="41">
        <v>0</v>
      </c>
      <c r="H76" s="41">
        <v>0</v>
      </c>
      <c r="I76" s="57">
        <v>0</v>
      </c>
      <c r="J76" s="42">
        <f t="shared" si="0"/>
        <v>0</v>
      </c>
    </row>
    <row r="77" spans="1:10" ht="19.5" customHeight="1" outlineLevel="1">
      <c r="A77" s="67"/>
      <c r="B77" s="44" t="s">
        <v>97</v>
      </c>
      <c r="C77" s="71"/>
      <c r="D77" s="68"/>
      <c r="E77" s="36"/>
      <c r="F77" s="58">
        <f>SUBTOTAL(9,F76:F76)</f>
        <v>0</v>
      </c>
      <c r="G77" s="59">
        <f>SUBTOTAL(9,G76:G76)</f>
        <v>0</v>
      </c>
      <c r="H77" s="59">
        <f>SUBTOTAL(9,H76:H76)</f>
        <v>0</v>
      </c>
      <c r="I77" s="60">
        <f>SUBTOTAL(9,I76:I76)</f>
        <v>0</v>
      </c>
      <c r="J77" s="61">
        <f>SUBTOTAL(9,J76:J76)</f>
        <v>0</v>
      </c>
    </row>
    <row r="78" spans="1:10" ht="19.5" customHeight="1" outlineLevel="2">
      <c r="A78" s="65" t="s">
        <v>98</v>
      </c>
      <c r="B78" s="25" t="s">
        <v>99</v>
      </c>
      <c r="C78" s="70" t="s">
        <v>75</v>
      </c>
      <c r="D78" s="66">
        <v>38270</v>
      </c>
      <c r="E78" s="28" t="s">
        <v>24</v>
      </c>
      <c r="F78" s="40">
        <v>11</v>
      </c>
      <c r="G78" s="41">
        <v>0</v>
      </c>
      <c r="H78" s="41">
        <v>0</v>
      </c>
      <c r="I78" s="57">
        <v>0</v>
      </c>
      <c r="J78" s="42">
        <f t="shared" si="0"/>
        <v>11</v>
      </c>
    </row>
    <row r="79" spans="1:10" ht="19.5" customHeight="1" outlineLevel="1">
      <c r="A79" s="67"/>
      <c r="B79" s="44" t="s">
        <v>100</v>
      </c>
      <c r="C79" s="71"/>
      <c r="D79" s="68"/>
      <c r="E79" s="36"/>
      <c r="F79" s="48">
        <f>SUBTOTAL(9,F78:F78)</f>
        <v>11</v>
      </c>
      <c r="G79" s="49">
        <f>SUBTOTAL(9,G78:G78)</f>
        <v>0</v>
      </c>
      <c r="H79" s="49">
        <f>SUBTOTAL(9,H78:H78)</f>
        <v>0</v>
      </c>
      <c r="I79" s="50">
        <f>SUBTOTAL(9,I78:I78)</f>
        <v>0</v>
      </c>
      <c r="J79" s="51">
        <f>SUBTOTAL(9,J78:J78)</f>
        <v>11</v>
      </c>
    </row>
    <row r="80" spans="1:10" ht="19.5" customHeight="1" outlineLevel="2">
      <c r="A80" s="65" t="s">
        <v>101</v>
      </c>
      <c r="B80" s="25" t="s">
        <v>102</v>
      </c>
      <c r="C80" s="70" t="s">
        <v>15</v>
      </c>
      <c r="D80" s="66">
        <v>38318</v>
      </c>
      <c r="E80" s="28" t="s">
        <v>28</v>
      </c>
      <c r="F80" s="40">
        <v>0</v>
      </c>
      <c r="G80" s="41">
        <v>0</v>
      </c>
      <c r="H80" s="41">
        <v>0</v>
      </c>
      <c r="I80" s="57">
        <v>0</v>
      </c>
      <c r="J80" s="42">
        <f t="shared" si="0"/>
        <v>0</v>
      </c>
    </row>
    <row r="81" spans="1:10" ht="19.5" customHeight="1" outlineLevel="2">
      <c r="A81" s="65" t="s">
        <v>101</v>
      </c>
      <c r="B81" s="25" t="s">
        <v>102</v>
      </c>
      <c r="C81" s="70" t="s">
        <v>15</v>
      </c>
      <c r="D81" s="66">
        <v>38325</v>
      </c>
      <c r="E81" s="28" t="s">
        <v>28</v>
      </c>
      <c r="F81" s="40">
        <v>22</v>
      </c>
      <c r="G81" s="41">
        <v>0</v>
      </c>
      <c r="H81" s="41">
        <v>0</v>
      </c>
      <c r="I81" s="57">
        <v>0</v>
      </c>
      <c r="J81" s="42">
        <f t="shared" si="0"/>
        <v>22</v>
      </c>
    </row>
    <row r="82" spans="1:10" ht="19.5" customHeight="1" outlineLevel="1">
      <c r="A82" s="67"/>
      <c r="B82" s="44" t="s">
        <v>103</v>
      </c>
      <c r="C82" s="71"/>
      <c r="D82" s="68"/>
      <c r="E82" s="36"/>
      <c r="F82" s="48">
        <f>SUBTOTAL(9,F80:F81)</f>
        <v>22</v>
      </c>
      <c r="G82" s="49">
        <f>SUBTOTAL(9,G80:G81)</f>
        <v>0</v>
      </c>
      <c r="H82" s="49">
        <f>SUBTOTAL(9,H80:H81)</f>
        <v>0</v>
      </c>
      <c r="I82" s="50">
        <f>SUBTOTAL(9,I80:I81)</f>
        <v>0</v>
      </c>
      <c r="J82" s="51">
        <f>SUBTOTAL(9,J80:J81)</f>
        <v>22</v>
      </c>
    </row>
    <row r="83" spans="1:10" ht="19.5" customHeight="1" outlineLevel="2">
      <c r="A83" s="65" t="s">
        <v>104</v>
      </c>
      <c r="B83" s="25" t="s">
        <v>43</v>
      </c>
      <c r="C83" s="70" t="s">
        <v>15</v>
      </c>
      <c r="D83" s="66">
        <v>38270</v>
      </c>
      <c r="E83" s="28" t="s">
        <v>24</v>
      </c>
      <c r="F83" s="40">
        <v>0</v>
      </c>
      <c r="G83" s="41">
        <v>10</v>
      </c>
      <c r="H83" s="41">
        <v>10</v>
      </c>
      <c r="I83" s="57">
        <v>0</v>
      </c>
      <c r="J83" s="42">
        <f t="shared" si="0"/>
        <v>-10</v>
      </c>
    </row>
    <row r="84" spans="1:10" ht="19.5" customHeight="1" outlineLevel="2">
      <c r="A84" s="65" t="s">
        <v>104</v>
      </c>
      <c r="B84" s="25" t="s">
        <v>43</v>
      </c>
      <c r="C84" s="70" t="s">
        <v>15</v>
      </c>
      <c r="D84" s="66">
        <v>38319</v>
      </c>
      <c r="E84" s="28" t="s">
        <v>24</v>
      </c>
      <c r="F84" s="40">
        <v>22</v>
      </c>
      <c r="G84" s="41">
        <v>10</v>
      </c>
      <c r="H84" s="41">
        <v>10</v>
      </c>
      <c r="I84" s="57">
        <v>0</v>
      </c>
      <c r="J84" s="42">
        <f t="shared" si="0"/>
        <v>12</v>
      </c>
    </row>
    <row r="85" spans="1:10" ht="19.5" customHeight="1" outlineLevel="2">
      <c r="A85" s="65" t="s">
        <v>104</v>
      </c>
      <c r="B85" s="25" t="s">
        <v>43</v>
      </c>
      <c r="C85" s="70" t="s">
        <v>15</v>
      </c>
      <c r="D85" s="66">
        <v>38452</v>
      </c>
      <c r="E85" s="28" t="s">
        <v>24</v>
      </c>
      <c r="F85" s="40">
        <v>0</v>
      </c>
      <c r="G85" s="41">
        <v>0</v>
      </c>
      <c r="H85" s="41">
        <v>0</v>
      </c>
      <c r="I85" s="57">
        <v>0</v>
      </c>
      <c r="J85" s="42">
        <f t="shared" si="0"/>
        <v>0</v>
      </c>
    </row>
    <row r="86" spans="1:10" ht="19.5" customHeight="1" outlineLevel="1">
      <c r="A86" s="67"/>
      <c r="B86" s="44" t="s">
        <v>44</v>
      </c>
      <c r="C86" s="71"/>
      <c r="D86" s="68"/>
      <c r="E86" s="36"/>
      <c r="F86" s="48">
        <f>SUBTOTAL(9,F83:F85)</f>
        <v>22</v>
      </c>
      <c r="G86" s="49">
        <f>SUBTOTAL(9,G83:G85)</f>
        <v>20</v>
      </c>
      <c r="H86" s="49">
        <f>SUBTOTAL(9,H83:H85)</f>
        <v>20</v>
      </c>
      <c r="I86" s="50">
        <f>SUBTOTAL(9,I83:I85)</f>
        <v>0</v>
      </c>
      <c r="J86" s="51">
        <f>SUBTOTAL(9,J83:J85)</f>
        <v>2</v>
      </c>
    </row>
    <row r="87" spans="1:10" ht="19.5" customHeight="1" outlineLevel="2">
      <c r="A87" s="65" t="s">
        <v>105</v>
      </c>
      <c r="B87" s="25" t="s">
        <v>106</v>
      </c>
      <c r="C87" s="70" t="s">
        <v>15</v>
      </c>
      <c r="D87" s="66">
        <v>38270</v>
      </c>
      <c r="E87" s="28" t="s">
        <v>24</v>
      </c>
      <c r="F87" s="40">
        <v>0</v>
      </c>
      <c r="G87" s="41">
        <v>10</v>
      </c>
      <c r="H87" s="41">
        <v>10</v>
      </c>
      <c r="I87" s="57">
        <v>0</v>
      </c>
      <c r="J87" s="42">
        <f t="shared" si="0"/>
        <v>-10</v>
      </c>
    </row>
    <row r="88" spans="1:10" ht="19.5" customHeight="1" outlineLevel="1">
      <c r="A88" s="74"/>
      <c r="B88" s="75" t="s">
        <v>107</v>
      </c>
      <c r="C88" s="76"/>
      <c r="D88" s="77"/>
      <c r="E88" s="36"/>
      <c r="F88" s="78">
        <f>SUBTOTAL(9,F87:F87)</f>
        <v>0</v>
      </c>
      <c r="G88" s="79">
        <f>SUBTOTAL(9,G87:G87)</f>
        <v>10</v>
      </c>
      <c r="H88" s="79">
        <f>SUBTOTAL(9,H87:H87)</f>
        <v>10</v>
      </c>
      <c r="I88" s="80">
        <f>SUBTOTAL(9,I87:I87)</f>
        <v>0</v>
      </c>
      <c r="J88" s="81">
        <f>SUBTOTAL(9,J87:J87)</f>
        <v>-10</v>
      </c>
    </row>
    <row r="89" spans="1:10" ht="19.5" customHeight="1" thickBot="1">
      <c r="A89" s="82"/>
      <c r="B89" s="83"/>
      <c r="C89" s="84"/>
      <c r="D89" s="85"/>
      <c r="E89" s="28"/>
      <c r="F89" s="86"/>
      <c r="G89" s="87"/>
      <c r="H89" s="87"/>
      <c r="I89" s="88"/>
      <c r="J89" s="89"/>
    </row>
    <row r="90" spans="1:10" ht="19.5" customHeight="1" thickBot="1">
      <c r="A90" s="90"/>
      <c r="B90" s="91"/>
      <c r="C90" s="92" t="s">
        <v>108</v>
      </c>
      <c r="D90" s="93"/>
      <c r="E90" s="94">
        <f>COUNTA(A7:A87)</f>
        <v>52</v>
      </c>
      <c r="F90" s="95">
        <f>SUBTOTAL(9,F8:F89)</f>
        <v>796</v>
      </c>
      <c r="G90" s="96">
        <f>SUBTOTAL(9,G8:G89)</f>
        <v>254.5</v>
      </c>
      <c r="H90" s="96">
        <f>SUBTOTAL(9,H8:H89)</f>
        <v>170</v>
      </c>
      <c r="I90" s="96">
        <f>SUBTOTAL(9,I8:I89)</f>
        <v>84.5</v>
      </c>
      <c r="J90" s="97">
        <f>SUBTOTAL(9,J8:J89)</f>
        <v>626</v>
      </c>
    </row>
    <row r="91" spans="1:10" ht="19.5" customHeight="1" thickBot="1">
      <c r="A91" s="98"/>
      <c r="B91" s="98"/>
      <c r="C91" s="99"/>
      <c r="D91" s="100"/>
      <c r="E91" s="98"/>
      <c r="F91" s="98"/>
      <c r="G91" s="101">
        <f>+G90/F90</f>
        <v>0.31972361809045224</v>
      </c>
      <c r="H91" s="101">
        <f>+H90/F90</f>
        <v>0.2135678391959799</v>
      </c>
      <c r="I91" s="102">
        <f>+I90/F90</f>
        <v>0.10615577889447236</v>
      </c>
      <c r="J91" s="103">
        <f>+J90/F90</f>
        <v>0.7864321608040201</v>
      </c>
    </row>
    <row r="94" spans="1:5" ht="19.5" customHeight="1">
      <c r="A94" s="104" t="s">
        <v>109</v>
      </c>
      <c r="B94" s="105"/>
      <c r="C94" s="106" t="s">
        <v>110</v>
      </c>
      <c r="D94" s="107">
        <f>F20+F24+F42+F47+F51+F54+F57+F63+F69+F72+F75+F79+F86</f>
        <v>752</v>
      </c>
      <c r="E94" s="108">
        <f>D94/F90</f>
        <v>0.9447236180904522</v>
      </c>
    </row>
    <row r="95" spans="1:5" ht="19.5" customHeight="1">
      <c r="A95" s="109"/>
      <c r="B95" s="110"/>
      <c r="C95" s="106" t="s">
        <v>111</v>
      </c>
      <c r="D95" s="107">
        <f>F82</f>
        <v>22</v>
      </c>
      <c r="E95" s="108">
        <f>D95/F90</f>
        <v>0.02763819095477387</v>
      </c>
    </row>
    <row r="96" spans="1:5" ht="19.5" customHeight="1">
      <c r="A96" s="109"/>
      <c r="B96" s="110"/>
      <c r="C96" s="106" t="s">
        <v>112</v>
      </c>
      <c r="D96" s="107">
        <f>F11</f>
        <v>22</v>
      </c>
      <c r="E96" s="108">
        <f>D96/F90</f>
        <v>0.02763819095477387</v>
      </c>
    </row>
    <row r="97" spans="1:5" ht="19.5" customHeight="1">
      <c r="A97" s="111"/>
      <c r="B97" s="112"/>
      <c r="C97" s="106" t="s">
        <v>113</v>
      </c>
      <c r="D97" s="107">
        <f>SUM(D94:D96)</f>
        <v>796</v>
      </c>
      <c r="E97" s="113">
        <f>SUM(E94:E96)</f>
        <v>0.9999999999999999</v>
      </c>
    </row>
  </sheetData>
  <sheetProtection/>
  <mergeCells count="12">
    <mergeCell ref="C90:D90"/>
    <mergeCell ref="A94:B97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" right="0.35" top="0.37" bottom="0.43" header="0.25" footer="0.13"/>
  <pageSetup horizontalDpi="600" verticalDpi="600" orientation="portrait" paperSize="9" scale="57" r:id="rId2"/>
  <headerFooter alignWithMargins="0">
    <oddFooter>&amp;CPage &amp;P/&amp;N&amp;R&amp;A
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2012-01-16T12:34:45Z</dcterms:created>
  <dcterms:modified xsi:type="dcterms:W3CDTF">2012-01-16T12:35:08Z</dcterms:modified>
  <cp:category/>
  <cp:version/>
  <cp:contentType/>
  <cp:contentStatus/>
</cp:coreProperties>
</file>